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бухгалтерия Светлана\отчёты для BUS\2018\ПФХД январь 2018\"/>
    </mc:Choice>
  </mc:AlternateContent>
  <bookViews>
    <workbookView xWindow="0" yWindow="2448" windowWidth="15420" windowHeight="10752" tabRatio="508" activeTab="1"/>
  </bookViews>
  <sheets>
    <sheet name="1 ПФХД Показатели финансового с" sheetId="1" r:id="rId1"/>
    <sheet name="1 ПФХД Шапка.Сведения одеятельн" sheetId="2" r:id="rId2"/>
    <sheet name="2 ПФХД 2018" sheetId="3" r:id="rId3"/>
    <sheet name="2 ПФХД 2019" sheetId="4" r:id="rId4"/>
    <sheet name="2 ПФХД 2020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2018'!$5:$10</definedName>
    <definedName name="Print_Titles" localSheetId="3">'2 ПФХД 2019'!$5:$10</definedName>
    <definedName name="Print_Titles" localSheetId="4">'2 ПФХД 2020'!$5:$10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8" i="9" l="1"/>
  <c r="P37" i="9"/>
  <c r="P36" i="9"/>
  <c r="P35" i="9"/>
  <c r="P40" i="9" s="1"/>
  <c r="P34" i="9"/>
  <c r="L40" i="9"/>
  <c r="N40" i="9"/>
  <c r="O40" i="9"/>
  <c r="I11" i="6"/>
  <c r="J11" i="6"/>
  <c r="K11" i="6"/>
  <c r="L11" i="6"/>
  <c r="M11" i="6"/>
  <c r="N11" i="6"/>
  <c r="F12" i="6"/>
  <c r="G12" i="6"/>
  <c r="H12" i="6"/>
  <c r="F15" i="6"/>
  <c r="G15" i="6"/>
  <c r="H15" i="6"/>
  <c r="G12" i="5"/>
  <c r="G53" i="5" s="1"/>
  <c r="H12" i="5"/>
  <c r="I12" i="5"/>
  <c r="J12" i="5"/>
  <c r="J53" i="5" s="1"/>
  <c r="L12" i="5"/>
  <c r="F13" i="5"/>
  <c r="F14" i="5"/>
  <c r="F15" i="5"/>
  <c r="F16" i="5"/>
  <c r="F17" i="5"/>
  <c r="F18" i="5"/>
  <c r="K19" i="5"/>
  <c r="K12" i="5" s="1"/>
  <c r="K53" i="5" s="1"/>
  <c r="F20" i="5"/>
  <c r="F21" i="5"/>
  <c r="F19" i="5" s="1"/>
  <c r="G25" i="5"/>
  <c r="F25" i="5" s="1"/>
  <c r="H25" i="5"/>
  <c r="H24" i="5" s="1"/>
  <c r="I25" i="5"/>
  <c r="I24" i="5" s="1"/>
  <c r="J25" i="5"/>
  <c r="J24" i="5" s="1"/>
  <c r="K25" i="5"/>
  <c r="K24" i="5" s="1"/>
  <c r="L25" i="5"/>
  <c r="L24" i="5" s="1"/>
  <c r="F26" i="5"/>
  <c r="F27" i="5"/>
  <c r="F28" i="5"/>
  <c r="G29" i="5"/>
  <c r="H29" i="5"/>
  <c r="I29" i="5"/>
  <c r="F29" i="5" s="1"/>
  <c r="J29" i="5"/>
  <c r="K29" i="5"/>
  <c r="L29" i="5"/>
  <c r="F30" i="5"/>
  <c r="F31" i="5"/>
  <c r="F32" i="5"/>
  <c r="G33" i="5"/>
  <c r="H33" i="5"/>
  <c r="I33" i="5"/>
  <c r="J33" i="5"/>
  <c r="K33" i="5"/>
  <c r="L33" i="5"/>
  <c r="F34" i="5"/>
  <c r="G35" i="5"/>
  <c r="H35" i="5"/>
  <c r="I35" i="5"/>
  <c r="J35" i="5"/>
  <c r="K35" i="5"/>
  <c r="L35" i="5"/>
  <c r="F36" i="5"/>
  <c r="F37" i="5"/>
  <c r="F38" i="5"/>
  <c r="F39" i="5"/>
  <c r="G40" i="5"/>
  <c r="H40" i="5"/>
  <c r="G41" i="5"/>
  <c r="H41" i="5"/>
  <c r="I41" i="5"/>
  <c r="J41" i="5"/>
  <c r="J40" i="5" s="1"/>
  <c r="K41" i="5"/>
  <c r="K40" i="5" s="1"/>
  <c r="L41" i="5"/>
  <c r="L40" i="5" s="1"/>
  <c r="F42" i="5"/>
  <c r="F43" i="5"/>
  <c r="F44" i="5"/>
  <c r="F45" i="5"/>
  <c r="F46" i="5"/>
  <c r="F47" i="5"/>
  <c r="F48" i="5"/>
  <c r="F49" i="5"/>
  <c r="F50" i="5"/>
  <c r="F51" i="5"/>
  <c r="F52" i="5"/>
  <c r="H53" i="5"/>
  <c r="I53" i="5"/>
  <c r="L53" i="5"/>
  <c r="F54" i="5"/>
  <c r="F55" i="5"/>
  <c r="F57" i="5"/>
  <c r="F58" i="5"/>
  <c r="F59" i="5"/>
  <c r="G12" i="4"/>
  <c r="H12" i="4"/>
  <c r="H53" i="4" s="1"/>
  <c r="I12" i="4"/>
  <c r="J12" i="4"/>
  <c r="L12" i="4"/>
  <c r="F13" i="4"/>
  <c r="F14" i="4"/>
  <c r="F15" i="4"/>
  <c r="F16" i="4"/>
  <c r="F17" i="4"/>
  <c r="F18" i="4"/>
  <c r="K19" i="4"/>
  <c r="K12" i="4" s="1"/>
  <c r="K53" i="4" s="1"/>
  <c r="F20" i="4"/>
  <c r="F21" i="4"/>
  <c r="I24" i="4"/>
  <c r="G25" i="4"/>
  <c r="H25" i="4"/>
  <c r="H24" i="4" s="1"/>
  <c r="I25" i="4"/>
  <c r="J25" i="4"/>
  <c r="J24" i="4" s="1"/>
  <c r="K25" i="4"/>
  <c r="K24" i="4" s="1"/>
  <c r="L25" i="4"/>
  <c r="L24" i="4" s="1"/>
  <c r="F26" i="4"/>
  <c r="F27" i="4"/>
  <c r="F28" i="4"/>
  <c r="G29" i="4"/>
  <c r="H29" i="4"/>
  <c r="I29" i="4"/>
  <c r="J29" i="4"/>
  <c r="K29" i="4"/>
  <c r="L29" i="4"/>
  <c r="F30" i="4"/>
  <c r="F31" i="4"/>
  <c r="F32" i="4"/>
  <c r="G33" i="4"/>
  <c r="F33" i="4" s="1"/>
  <c r="H33" i="4"/>
  <c r="I33" i="4"/>
  <c r="J33" i="4"/>
  <c r="K33" i="4"/>
  <c r="L33" i="4"/>
  <c r="F34" i="4"/>
  <c r="G35" i="4"/>
  <c r="H35" i="4"/>
  <c r="I35" i="4"/>
  <c r="J35" i="4"/>
  <c r="K35" i="4"/>
  <c r="L35" i="4"/>
  <c r="F36" i="4"/>
  <c r="F37" i="4"/>
  <c r="F38" i="4"/>
  <c r="F39" i="4"/>
  <c r="H40" i="4"/>
  <c r="G41" i="4"/>
  <c r="G40" i="4" s="1"/>
  <c r="H41" i="4"/>
  <c r="I41" i="4"/>
  <c r="J41" i="4"/>
  <c r="J40" i="4" s="1"/>
  <c r="K41" i="4"/>
  <c r="K40" i="4" s="1"/>
  <c r="L41" i="4"/>
  <c r="L40" i="4" s="1"/>
  <c r="F42" i="4"/>
  <c r="F43" i="4"/>
  <c r="F44" i="4"/>
  <c r="F45" i="4"/>
  <c r="F46" i="4"/>
  <c r="F47" i="4"/>
  <c r="F48" i="4"/>
  <c r="F49" i="4"/>
  <c r="F50" i="4"/>
  <c r="F51" i="4"/>
  <c r="F52" i="4"/>
  <c r="I53" i="4"/>
  <c r="J53" i="4"/>
  <c r="L53" i="4"/>
  <c r="F54" i="4"/>
  <c r="F55" i="4"/>
  <c r="F57" i="4"/>
  <c r="F58" i="4"/>
  <c r="F59" i="4"/>
  <c r="K5" i="1"/>
  <c r="K23" i="1"/>
  <c r="K15" i="1" s="1"/>
  <c r="K34" i="1"/>
  <c r="K49" i="1"/>
  <c r="K45" i="1" s="1"/>
  <c r="K64" i="1"/>
  <c r="F19" i="4" l="1"/>
  <c r="F33" i="5"/>
  <c r="G11" i="6"/>
  <c r="F29" i="4"/>
  <c r="H23" i="4"/>
  <c r="H56" i="4" s="1"/>
  <c r="F25" i="4"/>
  <c r="H23" i="5"/>
  <c r="H56" i="5" s="1"/>
  <c r="F53" i="5"/>
  <c r="H11" i="6"/>
  <c r="F11" i="6"/>
  <c r="H60" i="5"/>
  <c r="F41" i="5"/>
  <c r="F12" i="5"/>
  <c r="F35" i="5"/>
  <c r="K60" i="5"/>
  <c r="J23" i="5"/>
  <c r="J56" i="5" s="1"/>
  <c r="J60" i="5" s="1"/>
  <c r="K23" i="5"/>
  <c r="K56" i="5" s="1"/>
  <c r="L23" i="5"/>
  <c r="L56" i="5" s="1"/>
  <c r="L60" i="5" s="1"/>
  <c r="G24" i="5"/>
  <c r="I40" i="5"/>
  <c r="F40" i="5" s="1"/>
  <c r="F35" i="4"/>
  <c r="F12" i="4"/>
  <c r="G53" i="4"/>
  <c r="F53" i="4" s="1"/>
  <c r="F41" i="4"/>
  <c r="J23" i="4"/>
  <c r="J56" i="4" s="1"/>
  <c r="J60" i="4" s="1"/>
  <c r="K23" i="4"/>
  <c r="K56" i="4" s="1"/>
  <c r="K60" i="4" s="1"/>
  <c r="L23" i="4"/>
  <c r="L56" i="4" s="1"/>
  <c r="L60" i="4" s="1"/>
  <c r="H60" i="4"/>
  <c r="I40" i="4"/>
  <c r="I23" i="4" s="1"/>
  <c r="I56" i="4" s="1"/>
  <c r="I60" i="4" s="1"/>
  <c r="G24" i="4"/>
  <c r="F24" i="5" l="1"/>
  <c r="G23" i="5"/>
  <c r="I23" i="5"/>
  <c r="I56" i="5" s="1"/>
  <c r="I60" i="5" s="1"/>
  <c r="G23" i="4"/>
  <c r="F24" i="4"/>
  <c r="F40" i="4"/>
  <c r="G56" i="5" l="1"/>
  <c r="F23" i="5"/>
  <c r="F23" i="4"/>
  <c r="G56" i="4"/>
  <c r="F56" i="5" l="1"/>
  <c r="G60" i="5"/>
  <c r="F60" i="5" s="1"/>
  <c r="G60" i="4"/>
  <c r="F60" i="4" s="1"/>
  <c r="F56" i="4"/>
</calcChain>
</file>

<file path=xl/sharedStrings.xml><?xml version="1.0" encoding="utf-8"?>
<sst xmlns="http://schemas.openxmlformats.org/spreadsheetml/2006/main" count="694" uniqueCount="252">
  <si>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</si>
  <si>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</si>
  <si>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</si>
  <si>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</si>
  <si>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</si>
  <si>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</si>
  <si>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</si>
  <si>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</si>
  <si>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</si>
  <si>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</si>
  <si>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</si>
  <si>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</si>
  <si>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</si>
  <si>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</si>
  <si>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</si>
  <si>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</si>
  <si>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</si>
  <si>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</si>
  <si>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</si>
  <si>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</si>
  <si>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</si>
  <si>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</si>
  <si>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</si>
  <si>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</si>
  <si>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</si>
  <si>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</si>
  <si>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</si>
  <si>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</si>
  <si>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</si>
  <si>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</si>
  <si>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</si>
  <si>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</si>
  <si>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</si>
  <si>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</si>
  <si>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</si>
  <si>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</si>
  <si>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</si>
  <si>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</si>
  <si>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</si>
  <si>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</si>
  <si>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</si>
  <si>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</si>
  <si>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</si>
  <si>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</si>
  <si>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</si>
  <si>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</si>
  <si>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</si>
  <si>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</si>
  <si>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</si>
  <si>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</si>
  <si>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</si>
  <si>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</si>
  <si>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</si>
  <si>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</si>
  <si>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</si>
  <si>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</si>
  <si>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</si>
  <si>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</si>
  <si>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</si>
  <si>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</si>
  <si>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</si>
  <si>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</si>
  <si>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</si>
  <si>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</si>
  <si>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</si>
  <si>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</si>
  <si>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</si>
  <si>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</si>
  <si>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</si>
  <si>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</si>
  <si>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</si>
  <si>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</si>
  <si>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</si>
  <si>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</si>
  <si>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</si>
  <si>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</si>
  <si>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</si>
  <si>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</si>
  <si>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</si>
  <si>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 xml:space="preserve">год и 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</si>
  <si>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</si>
  <si>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</si>
  <si>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</si>
  <si>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</si>
  <si>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</si>
  <si>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</si>
  <si>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</si>
  <si>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</si>
  <si>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</si>
  <si>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</si>
  <si>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</si>
  <si>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5503030988</t>
  </si>
  <si>
    <t>550301001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</si>
  <si>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</si>
  <si>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</si>
  <si>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</si>
  <si>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</si>
  <si>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</si>
  <si>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</si>
  <si>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</si>
  <si>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</si>
  <si>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Выбытие финансовых активов, всего:</t>
  </si>
  <si>
    <t>прочие поступления</t>
  </si>
  <si>
    <t>из них:
увеличение остатков средств</t>
  </si>
  <si>
    <t>Поступление финансовых активов, всего:</t>
  </si>
  <si>
    <t>из них:                                                                                                               приобретение продуктов питания</t>
  </si>
  <si>
    <t>увеличение стоимости материальных запасов</t>
  </si>
  <si>
    <t>увеличение стоимости основных средств</t>
  </si>
  <si>
    <t>290</t>
  </si>
  <si>
    <t>244</t>
  </si>
  <si>
    <t>прочие расходы по закупке товаров, работ, услуг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</si>
  <si>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</si>
  <si>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</si>
  <si>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</si>
  <si>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</si>
  <si>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</si>
  <si>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</si>
  <si>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</si>
  <si>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</si>
  <si>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 xml:space="preserve">из них:                                                                                                                прочая закупка товаров, работ и услуг для обеспечения
государственных (муниципальных) нужд
</t>
  </si>
  <si>
    <t>расходы на закупку товаров, работ, услуг, всего:</t>
  </si>
  <si>
    <t>прочие расходы (кроме расходов на закупку товаров, работ, услуг)</t>
  </si>
  <si>
    <t>уплата иных платежей</t>
  </si>
  <si>
    <t>уплата прочих налогов, сборов</t>
  </si>
  <si>
    <t>уплата налога на имущество организаций
и земельного налога</t>
  </si>
  <si>
    <t>уплату налогов, сборов и иных платежей, всего:</t>
  </si>
  <si>
    <t>из них: 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</si>
  <si>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исполнение судебных актов, всего:</t>
  </si>
  <si>
    <t>иные выплаты населению</t>
  </si>
  <si>
    <t>премии и гранты</t>
  </si>
  <si>
    <t>из них:                                                                                                                    пособия, компенсации, меры социальной поддержки
по публичным нормативным обязательствам</t>
  </si>
  <si>
    <t>социальные и иные выплаты населению, всего: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</si>
  <si>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</si>
  <si>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труда</t>
  </si>
  <si>
    <t>в том числе:                                                                            фонд оплаты труда учреждений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</si>
  <si>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</si>
  <si>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</si>
  <si>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</si>
  <si>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выбытия материальных запасов</t>
  </si>
  <si>
    <t>в том числе:                                                                       от выбытия основных средств</t>
  </si>
  <si>
    <t>доходы от операций с активами</t>
  </si>
  <si>
    <t>прочие доходы</t>
  </si>
  <si>
    <t>иные субсидии, предоставленные из бюджета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</si>
  <si>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</si>
  <si>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доходы от штрафов, пеней, иных сумм принудительного изъятия</t>
  </si>
  <si>
    <t>доходы от оказания услуг, работ</t>
  </si>
  <si>
    <t xml:space="preserve"> в том числе:                                                           доходы от собственности</t>
  </si>
  <si>
    <t>Поступления от доходов, всего:</t>
  </si>
  <si>
    <t>2018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</si>
  <si>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</si>
  <si>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</si>
  <si>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</si>
  <si>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</si>
  <si>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</si>
  <si>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</si>
  <si>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</si>
  <si>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</si>
  <si>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</si>
  <si>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</si>
  <si>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бюджетной классификации операции сектора
государственного управления (КОСГУ)</t>
  </si>
  <si>
    <t>Код по бюджет- ной классифи-кации Российс- кой Федера- ции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</si>
  <si>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</si>
  <si>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</si>
  <si>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</si>
  <si>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</si>
  <si>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>31 января 2018 года</t>
  </si>
  <si>
    <t>2019 год (1-ый год планового периода)</t>
  </si>
  <si>
    <t>2020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</si>
  <si>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</si>
  <si>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</si>
  <si>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</si>
  <si>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2020 г.                  2-ой год планового периода</t>
  </si>
  <si>
    <t>на 2019 г.                  1-ый год планового периода</t>
  </si>
  <si>
    <t>на 2018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</si>
  <si>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</si>
  <si>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</si>
  <si>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</si>
  <si>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</si>
  <si>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</si>
  <si>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</si>
  <si>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</si>
  <si>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</si>
  <si>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</si>
  <si>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 xml:space="preserve">Выбытие
</t>
  </si>
  <si>
    <t xml:space="preserve">Поступление
</t>
  </si>
  <si>
    <t xml:space="preserve">Остаток средств на конец года
</t>
  </si>
  <si>
    <t xml:space="preserve">Остаток средств на начало года
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</si>
  <si>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</si>
  <si>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</si>
  <si>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
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</si>
  <si>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</si>
  <si>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</si>
  <si>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</si>
  <si>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В.В. Богова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</si>
  <si>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</si>
  <si>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</si>
  <si>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</si>
  <si>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</si>
  <si>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</si>
  <si>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</si>
  <si>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</si>
  <si>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</si>
  <si>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</si>
  <si>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</si>
  <si>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</si>
  <si>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</si>
  <si>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</si>
  <si>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</si>
  <si>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</si>
  <si>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</si>
  <si>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</si>
  <si>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Чешегорова Маргарита Валентиновна </t>
  </si>
  <si>
    <t xml:space="preserve">Герасименко Светлана Валерьевна 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</si>
  <si>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</si>
  <si>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</si>
  <si>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</si>
  <si>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</si>
  <si>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</si>
  <si>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</si>
  <si>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</si>
  <si>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</si>
  <si>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</si>
  <si>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</si>
  <si>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</si>
  <si>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</si>
  <si>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</si>
  <si>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</si>
  <si>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</si>
  <si>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</si>
  <si>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</si>
  <si>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</si>
  <si>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</si>
  <si>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</si>
  <si>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</si>
  <si>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</si>
  <si>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</si>
  <si>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</si>
  <si>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</si>
  <si>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</si>
  <si>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</si>
  <si>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</si>
  <si>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</si>
  <si>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</si>
  <si>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</si>
  <si>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</si>
  <si>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20.09.90</t>
  </si>
  <si>
    <t>Создание условий для предоставления общедоступного и бесплатного общего образования, содержание детей, присмотр и уход, организация предоставления общего образования в школах</t>
  </si>
  <si>
    <t>20.09.35</t>
  </si>
  <si>
    <t>23.05.60</t>
  </si>
  <si>
    <t>23.18.25</t>
  </si>
  <si>
    <t>Текущий ремонт учреждений непроизводственной сферы текущего года</t>
  </si>
  <si>
    <t>31 января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</si>
</sst>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418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8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locked="0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hidden="1"/>
    </xf>
    <xf numFmtId="4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8" borderId="10" xfId="73" applyNumberFormat="1" applyFont="1" applyFill="1" applyBorder="1" applyAlignment="1" applyProtection="1">
      <alignment horizontal="center" vertical="center" wrapText="1"/>
    </xf>
    <xf numFmtId="49" fontId="24" fillId="28" borderId="10" xfId="73" applyNumberFormat="1" applyFont="1" applyFill="1" applyBorder="1" applyAlignment="1" applyProtection="1">
      <alignment horizontal="center" vertical="center"/>
      <protection hidden="1"/>
    </xf>
    <xf numFmtId="49" fontId="19" fillId="28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19" fillId="26" borderId="0" xfId="71" applyNumberFormat="1" applyFont="1" applyFill="1"/>
    <xf numFmtId="4" fontId="19" fillId="26" borderId="10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locked="0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  <protection locked="0"/>
    </xf>
    <xf numFmtId="49" fontId="19" fillId="30" borderId="10" xfId="73" applyNumberFormat="1" applyFont="1" applyFill="1" applyBorder="1" applyAlignment="1" applyProtection="1">
      <alignment horizontal="center"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  <protection hidden="1"/>
    </xf>
    <xf numFmtId="4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hidden="1"/>
    </xf>
    <xf numFmtId="49" fontId="19" fillId="26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26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22" xfId="73" applyNumberFormat="1" applyFont="1" applyFill="1" applyBorder="1" applyAlignment="1">
      <alignment horizontal="center" vertical="top"/>
    </xf>
    <xf numFmtId="49" fontId="19" fillId="26" borderId="0" xfId="73" applyNumberFormat="1" applyFont="1" applyFill="1" applyBorder="1" applyAlignment="1">
      <alignment vertical="center"/>
    </xf>
    <xf numFmtId="49" fontId="19" fillId="26" borderId="0" xfId="73" applyNumberFormat="1" applyFont="1" applyFill="1" applyBorder="1" applyAlignment="1">
      <alignment horizontal="right" vertical="center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3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22" xfId="73" applyFont="1" applyFill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4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23" fillId="28" borderId="16" xfId="73" applyNumberFormat="1" applyFont="1" applyFill="1" applyBorder="1" applyAlignment="1">
      <alignment vertical="center" wrapText="1"/>
    </xf>
    <xf numFmtId="49" fontId="23" fillId="28" borderId="18" xfId="73" applyNumberFormat="1" applyFont="1" applyFill="1" applyBorder="1" applyAlignment="1">
      <alignment vertical="center" wrapText="1"/>
    </xf>
    <xf numFmtId="49" fontId="19" fillId="28" borderId="10" xfId="73" applyNumberFormat="1" applyFont="1" applyFill="1" applyBorder="1" applyAlignment="1">
      <alignment horizontal="left" vertical="center" wrapText="1"/>
    </xf>
    <xf numFmtId="49" fontId="19" fillId="28" borderId="16" xfId="73" applyNumberFormat="1" applyFont="1" applyFill="1" applyBorder="1" applyAlignment="1">
      <alignment horizontal="left" vertical="center" wrapText="1"/>
    </xf>
    <xf numFmtId="49" fontId="19" fillId="28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25" fillId="28" borderId="0" xfId="73" applyNumberFormat="1" applyFont="1" applyFill="1" applyBorder="1" applyAlignment="1">
      <alignment horizontal="center" vertical="center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 applyProtection="1">
      <alignment horizontal="center" vertical="center" wrapText="1"/>
    </xf>
    <xf numFmtId="49" fontId="19" fillId="28" borderId="18" xfId="73" applyNumberFormat="1" applyFont="1" applyFill="1" applyBorder="1" applyAlignment="1" applyProtection="1">
      <alignment horizontal="center" vertical="center" wrapText="1"/>
    </xf>
    <xf numFmtId="49" fontId="23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6" xfId="73" applyNumberFormat="1" applyFont="1" applyFill="1" applyBorder="1" applyAlignment="1" applyProtection="1">
      <alignment vertical="center" wrapText="1"/>
      <protection locked="0"/>
    </xf>
    <xf numFmtId="49" fontId="19" fillId="28" borderId="18" xfId="73" applyNumberFormat="1" applyFont="1" applyFill="1" applyBorder="1" applyAlignment="1" applyProtection="1">
      <alignment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19" fillId="26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6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6" borderId="10" xfId="73" applyNumberFormat="1" applyFont="1" applyFill="1" applyBorder="1" applyAlignment="1" applyProtection="1">
      <alignment horizontal="left" vertical="center" wrapText="1"/>
      <protection locked="0"/>
    </xf>
    <xf numFmtId="49" fontId="23" fillId="26" borderId="10" xfId="73" applyNumberFormat="1" applyFont="1" applyFill="1" applyBorder="1" applyAlignment="1" applyProtection="1">
      <alignment vertical="center" wrapText="1"/>
      <protection locked="0"/>
    </xf>
    <xf numFmtId="49" fontId="23" fillId="26" borderId="10" xfId="73" applyNumberFormat="1" applyFont="1" applyFill="1" applyBorder="1" applyAlignment="1" applyProtection="1">
      <alignment horizontal="left" vertical="center" wrapText="1"/>
      <protection locked="0"/>
    </xf>
    <xf numFmtId="49" fontId="19" fillId="26" borderId="10" xfId="73" applyNumberFormat="1" applyFont="1" applyFill="1" applyBorder="1" applyAlignment="1">
      <alignment horizontal="left" vertical="center" wrapText="1"/>
    </xf>
    <xf numFmtId="49" fontId="19" fillId="26" borderId="10" xfId="73" applyNumberFormat="1" applyFont="1" applyFill="1" applyBorder="1" applyAlignment="1" applyProtection="1">
      <alignment vertical="center" wrapText="1"/>
      <protection locked="0"/>
    </xf>
    <xf numFmtId="49" fontId="19" fillId="26" borderId="16" xfId="73" applyNumberFormat="1" applyFont="1" applyFill="1" applyBorder="1" applyAlignment="1">
      <alignment horizontal="left" vertical="center" wrapText="1"/>
    </xf>
    <xf numFmtId="49" fontId="19" fillId="26" borderId="18" xfId="73" applyNumberFormat="1" applyFont="1" applyFill="1" applyBorder="1" applyAlignment="1">
      <alignment horizontal="left" vertical="center" wrapText="1"/>
    </xf>
    <xf numFmtId="49" fontId="19" fillId="26" borderId="16" xfId="73" applyNumberFormat="1" applyFont="1" applyFill="1" applyBorder="1" applyAlignment="1" applyProtection="1">
      <alignment horizontal="center" vertical="center" wrapText="1"/>
    </xf>
    <xf numFmtId="49" fontId="19" fillId="26" borderId="18" xfId="73" applyNumberFormat="1" applyFont="1" applyFill="1" applyBorder="1" applyAlignment="1" applyProtection="1">
      <alignment horizontal="center" vertical="center" wrapText="1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16" xfId="73" applyNumberFormat="1" applyFont="1" applyFill="1" applyBorder="1" applyAlignment="1">
      <alignment horizontal="center" vertical="center" wrapText="1"/>
    </xf>
    <xf numFmtId="49" fontId="19" fillId="26" borderId="17" xfId="73" applyNumberFormat="1" applyFont="1" applyFill="1" applyBorder="1" applyAlignment="1">
      <alignment horizontal="center" vertical="center" wrapText="1"/>
    </xf>
    <xf numFmtId="49" fontId="19" fillId="26" borderId="18" xfId="73" applyNumberFormat="1" applyFont="1" applyFill="1" applyBorder="1" applyAlignment="1">
      <alignment horizontal="center" vertical="center" wrapText="1"/>
    </xf>
    <xf numFmtId="49" fontId="23" fillId="26" borderId="10" xfId="73" applyNumberFormat="1" applyFont="1" applyFill="1" applyBorder="1" applyAlignment="1">
      <alignment vertical="center" wrapText="1"/>
    </xf>
    <xf numFmtId="49" fontId="19" fillId="26" borderId="0" xfId="71" applyNumberFormat="1" applyFont="1" applyFill="1" applyAlignment="1">
      <alignment horizontal="right"/>
    </xf>
    <xf numFmtId="49" fontId="25" fillId="26" borderId="0" xfId="73" applyNumberFormat="1" applyFont="1" applyFill="1" applyBorder="1" applyAlignment="1">
      <alignment horizontal="center" vertical="center"/>
    </xf>
    <xf numFmtId="49" fontId="19" fillId="26" borderId="28" xfId="71" applyNumberFormat="1" applyFont="1" applyFill="1" applyBorder="1" applyAlignment="1">
      <alignment horizontal="center" vertical="center" wrapText="1"/>
    </xf>
    <xf numFmtId="49" fontId="19" fillId="26" borderId="29" xfId="71" applyNumberFormat="1" applyFont="1" applyFill="1" applyBorder="1" applyAlignment="1">
      <alignment horizontal="center" vertical="center" wrapText="1"/>
    </xf>
    <xf numFmtId="49" fontId="19" fillId="26" borderId="26" xfId="71" applyNumberFormat="1" applyFont="1" applyFill="1" applyBorder="1" applyAlignment="1">
      <alignment horizontal="center" vertical="center" wrapText="1"/>
    </xf>
    <xf numFmtId="49" fontId="19" fillId="26" borderId="28" xfId="73" applyNumberFormat="1" applyFont="1" applyFill="1" applyBorder="1" applyAlignment="1">
      <alignment horizontal="center" vertical="center" wrapText="1"/>
    </xf>
    <xf numFmtId="49" fontId="19" fillId="26" borderId="29" xfId="73" applyNumberFormat="1" applyFont="1" applyFill="1" applyBorder="1" applyAlignment="1">
      <alignment horizontal="center" vertical="center" wrapText="1"/>
    </xf>
    <xf numFmtId="49" fontId="19" fillId="26" borderId="26" xfId="73" applyNumberFormat="1" applyFont="1" applyFill="1" applyBorder="1" applyAlignment="1">
      <alignment horizontal="center" vertical="center" wrapText="1"/>
    </xf>
    <xf numFmtId="49" fontId="19" fillId="26" borderId="19" xfId="73" applyNumberFormat="1" applyFont="1" applyFill="1" applyBorder="1" applyAlignment="1">
      <alignment horizontal="center" vertical="center" wrapText="1"/>
    </xf>
    <xf numFmtId="49" fontId="19" fillId="26" borderId="23" xfId="73" applyNumberFormat="1" applyFont="1" applyFill="1" applyBorder="1" applyAlignment="1">
      <alignment horizontal="center" vertical="center" wrapText="1"/>
    </xf>
    <xf numFmtId="49" fontId="19" fillId="26" borderId="27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164" fontId="22" fillId="0" borderId="22" xfId="73" applyNumberFormat="1" applyFont="1" applyFill="1" applyBorder="1" applyAlignment="1">
      <alignment horizontal="center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21" xfId="73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5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19" fillId="0" borderId="33" xfId="73" applyFont="1" applyBorder="1" applyAlignment="1">
      <alignment horizontal="left" vertical="top" wrapText="1"/>
    </xf>
    <xf numFmtId="0" fontId="29" fillId="0" borderId="32" xfId="0" applyFont="1" applyBorder="1"/>
    <xf numFmtId="0" fontId="29" fillId="0" borderId="31" xfId="0" applyFont="1" applyBorder="1"/>
    <xf numFmtId="0" fontId="19" fillId="0" borderId="35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4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9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0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15" t="s">
        <v>1</v>
      </c>
      <c r="B4" s="215"/>
      <c r="C4" s="215"/>
      <c r="D4" s="215"/>
      <c r="E4" s="215"/>
      <c r="F4" s="215"/>
      <c r="G4" s="215"/>
      <c r="H4" s="215"/>
      <c r="I4" s="215"/>
      <c r="J4" s="215"/>
      <c r="K4" s="3" t="s">
        <v>2</v>
      </c>
    </row>
    <row r="5" spans="1:11" ht="15" customHeight="1" x14ac:dyDescent="0.3">
      <c r="A5" s="207" t="s">
        <v>3</v>
      </c>
      <c r="B5" s="207"/>
      <c r="C5" s="207"/>
      <c r="D5" s="207"/>
      <c r="E5" s="207"/>
      <c r="F5" s="207"/>
      <c r="G5" s="207"/>
      <c r="H5" s="207"/>
      <c r="I5" s="207"/>
      <c r="J5" s="4">
        <v>100</v>
      </c>
      <c r="K5" s="5">
        <f>K7+K10</f>
        <v>122228106.31999999</v>
      </c>
    </row>
    <row r="6" spans="1:11" x14ac:dyDescent="0.3">
      <c r="A6" s="207" t="s">
        <v>4</v>
      </c>
      <c r="B6" s="207"/>
      <c r="C6" s="207"/>
      <c r="D6" s="207"/>
      <c r="E6" s="207"/>
      <c r="F6" s="207"/>
      <c r="G6" s="207"/>
      <c r="H6" s="207"/>
      <c r="I6" s="207"/>
      <c r="J6" s="4"/>
      <c r="K6" s="6"/>
    </row>
    <row r="7" spans="1:11" x14ac:dyDescent="0.3">
      <c r="A7" s="204" t="s">
        <v>5</v>
      </c>
      <c r="B7" s="205"/>
      <c r="C7" s="205"/>
      <c r="D7" s="205"/>
      <c r="E7" s="205"/>
      <c r="F7" s="205"/>
      <c r="G7" s="205"/>
      <c r="H7" s="205"/>
      <c r="I7" s="206"/>
      <c r="J7" s="4">
        <v>110</v>
      </c>
      <c r="K7" s="6">
        <v>100252423.84999999</v>
      </c>
    </row>
    <row r="8" spans="1:11" ht="15" customHeight="1" x14ac:dyDescent="0.3">
      <c r="A8" s="207" t="s">
        <v>9</v>
      </c>
      <c r="B8" s="207"/>
      <c r="C8" s="207"/>
      <c r="D8" s="207"/>
      <c r="E8" s="207"/>
      <c r="F8" s="207"/>
      <c r="G8" s="207"/>
      <c r="H8" s="207"/>
      <c r="I8" s="207"/>
      <c r="J8" s="4"/>
      <c r="K8" s="6"/>
    </row>
    <row r="9" spans="1:11" x14ac:dyDescent="0.3">
      <c r="A9" s="204" t="s">
        <v>10</v>
      </c>
      <c r="B9" s="205"/>
      <c r="C9" s="205"/>
      <c r="D9" s="205"/>
      <c r="E9" s="205"/>
      <c r="F9" s="205"/>
      <c r="G9" s="205"/>
      <c r="H9" s="205"/>
      <c r="I9" s="206"/>
      <c r="J9" s="4">
        <v>111</v>
      </c>
      <c r="K9" s="6">
        <v>61600280.600000001</v>
      </c>
    </row>
    <row r="10" spans="1:11" x14ac:dyDescent="0.3">
      <c r="A10" s="204" t="s">
        <v>6</v>
      </c>
      <c r="B10" s="205"/>
      <c r="C10" s="205"/>
      <c r="D10" s="205"/>
      <c r="E10" s="205"/>
      <c r="F10" s="205"/>
      <c r="G10" s="205"/>
      <c r="H10" s="205"/>
      <c r="I10" s="206"/>
      <c r="J10" s="4">
        <v>120</v>
      </c>
      <c r="K10" s="6">
        <v>21975682.469999999</v>
      </c>
    </row>
    <row r="11" spans="1:11" ht="15" customHeight="1" x14ac:dyDescent="0.3">
      <c r="A11" s="207" t="s">
        <v>9</v>
      </c>
      <c r="B11" s="207"/>
      <c r="C11" s="207"/>
      <c r="D11" s="207"/>
      <c r="E11" s="207"/>
      <c r="F11" s="207"/>
      <c r="G11" s="207"/>
      <c r="H11" s="207"/>
      <c r="I11" s="207"/>
      <c r="J11" s="4"/>
      <c r="K11" s="6"/>
    </row>
    <row r="12" spans="1:11" x14ac:dyDescent="0.3">
      <c r="A12" s="204" t="s">
        <v>11</v>
      </c>
      <c r="B12" s="205"/>
      <c r="C12" s="205"/>
      <c r="D12" s="205"/>
      <c r="E12" s="205"/>
      <c r="F12" s="205"/>
      <c r="G12" s="205"/>
      <c r="H12" s="205"/>
      <c r="I12" s="206"/>
      <c r="J12" s="4">
        <v>121</v>
      </c>
      <c r="K12" s="6">
        <v>3348321.61</v>
      </c>
    </row>
    <row r="13" spans="1:11" ht="31.5" customHeight="1" x14ac:dyDescent="0.3">
      <c r="A13" s="204" t="s">
        <v>12</v>
      </c>
      <c r="B13" s="205"/>
      <c r="C13" s="205"/>
      <c r="D13" s="205"/>
      <c r="E13" s="205"/>
      <c r="F13" s="205"/>
      <c r="G13" s="205"/>
      <c r="H13" s="205"/>
      <c r="I13" s="206"/>
      <c r="J13" s="4">
        <v>122</v>
      </c>
      <c r="K13" s="6">
        <v>1662487.06</v>
      </c>
    </row>
    <row r="14" spans="1:11" x14ac:dyDescent="0.3">
      <c r="A14" s="204" t="s">
        <v>13</v>
      </c>
      <c r="B14" s="205"/>
      <c r="C14" s="205"/>
      <c r="D14" s="205"/>
      <c r="E14" s="205"/>
      <c r="F14" s="205"/>
      <c r="G14" s="205"/>
      <c r="H14" s="205"/>
      <c r="I14" s="206"/>
      <c r="J14" s="4">
        <v>123</v>
      </c>
      <c r="K14" s="6">
        <v>18627360.859999999</v>
      </c>
    </row>
    <row r="15" spans="1:11" ht="15" customHeight="1" x14ac:dyDescent="0.3">
      <c r="A15" s="207" t="s">
        <v>14</v>
      </c>
      <c r="B15" s="207"/>
      <c r="C15" s="207"/>
      <c r="D15" s="207"/>
      <c r="E15" s="207"/>
      <c r="F15" s="207"/>
      <c r="G15" s="207"/>
      <c r="H15" s="207"/>
      <c r="I15" s="207"/>
      <c r="J15" s="4">
        <v>200</v>
      </c>
      <c r="K15" s="7">
        <f>K17+K21+K22+K23+K34</f>
        <v>344259.39</v>
      </c>
    </row>
    <row r="16" spans="1:11" x14ac:dyDescent="0.3">
      <c r="A16" s="208" t="s">
        <v>4</v>
      </c>
      <c r="B16" s="208"/>
      <c r="C16" s="208"/>
      <c r="D16" s="208"/>
      <c r="E16" s="208"/>
      <c r="F16" s="208"/>
      <c r="G16" s="208"/>
      <c r="H16" s="208"/>
      <c r="I16" s="208"/>
      <c r="J16" s="4"/>
      <c r="K16" s="6"/>
    </row>
    <row r="17" spans="1:11" x14ac:dyDescent="0.3">
      <c r="A17" s="211" t="s">
        <v>15</v>
      </c>
      <c r="B17" s="212"/>
      <c r="C17" s="212"/>
      <c r="D17" s="212"/>
      <c r="E17" s="212"/>
      <c r="F17" s="212"/>
      <c r="G17" s="212"/>
      <c r="H17" s="212"/>
      <c r="I17" s="213"/>
      <c r="J17" s="4">
        <v>210</v>
      </c>
      <c r="K17" s="6">
        <v>344259.39</v>
      </c>
    </row>
    <row r="18" spans="1:11" x14ac:dyDescent="0.3">
      <c r="A18" s="208" t="s">
        <v>9</v>
      </c>
      <c r="B18" s="208"/>
      <c r="C18" s="208"/>
      <c r="D18" s="208"/>
      <c r="E18" s="208"/>
      <c r="F18" s="208"/>
      <c r="G18" s="208"/>
      <c r="H18" s="208"/>
      <c r="I18" s="208"/>
      <c r="J18" s="4"/>
      <c r="K18" s="6"/>
    </row>
    <row r="19" spans="1:11" x14ac:dyDescent="0.3">
      <c r="A19" s="211" t="s">
        <v>16</v>
      </c>
      <c r="B19" s="212"/>
      <c r="C19" s="212"/>
      <c r="D19" s="212"/>
      <c r="E19" s="212"/>
      <c r="F19" s="212"/>
      <c r="G19" s="212"/>
      <c r="H19" s="212"/>
      <c r="I19" s="213"/>
      <c r="J19" s="4">
        <v>211</v>
      </c>
      <c r="K19" s="6">
        <v>344259.39</v>
      </c>
    </row>
    <row r="20" spans="1:11" x14ac:dyDescent="0.3">
      <c r="A20" s="208" t="s">
        <v>46</v>
      </c>
      <c r="B20" s="208"/>
      <c r="C20" s="208"/>
      <c r="D20" s="208"/>
      <c r="E20" s="208"/>
      <c r="F20" s="208"/>
      <c r="G20" s="208"/>
      <c r="H20" s="208"/>
      <c r="I20" s="208"/>
      <c r="J20" s="4">
        <v>212</v>
      </c>
      <c r="K20" s="6"/>
    </row>
    <row r="21" spans="1:11" x14ac:dyDescent="0.3">
      <c r="A21" s="208" t="s">
        <v>47</v>
      </c>
      <c r="B21" s="208"/>
      <c r="C21" s="208"/>
      <c r="D21" s="208"/>
      <c r="E21" s="208"/>
      <c r="F21" s="208"/>
      <c r="G21" s="208"/>
      <c r="H21" s="208"/>
      <c r="I21" s="208"/>
      <c r="J21" s="4">
        <v>220</v>
      </c>
      <c r="K21" s="6"/>
    </row>
    <row r="22" spans="1:11" ht="15" customHeight="1" x14ac:dyDescent="0.3">
      <c r="A22" s="208" t="s">
        <v>7</v>
      </c>
      <c r="B22" s="208"/>
      <c r="C22" s="208"/>
      <c r="D22" s="208"/>
      <c r="E22" s="208"/>
      <c r="F22" s="208"/>
      <c r="G22" s="208"/>
      <c r="H22" s="208"/>
      <c r="I22" s="208"/>
      <c r="J22" s="4">
        <v>230</v>
      </c>
      <c r="K22" s="6"/>
    </row>
    <row r="23" spans="1:11" ht="34.5" customHeight="1" x14ac:dyDescent="0.3">
      <c r="A23" s="207" t="s">
        <v>17</v>
      </c>
      <c r="B23" s="207"/>
      <c r="C23" s="207"/>
      <c r="D23" s="207"/>
      <c r="E23" s="207"/>
      <c r="F23" s="207"/>
      <c r="G23" s="207"/>
      <c r="H23" s="207"/>
      <c r="I23" s="207"/>
      <c r="J23" s="4">
        <v>240</v>
      </c>
      <c r="K23" s="7">
        <f>SUM(K25:K33)</f>
        <v>0</v>
      </c>
    </row>
    <row r="24" spans="1:11" ht="15" customHeight="1" x14ac:dyDescent="0.3">
      <c r="A24" s="207" t="s">
        <v>18</v>
      </c>
      <c r="B24" s="207"/>
      <c r="C24" s="207"/>
      <c r="D24" s="207"/>
      <c r="E24" s="207"/>
      <c r="F24" s="207"/>
      <c r="G24" s="207"/>
      <c r="H24" s="207"/>
      <c r="I24" s="207"/>
      <c r="J24" s="4"/>
      <c r="K24" s="6"/>
    </row>
    <row r="25" spans="1:11" ht="15" customHeight="1" x14ac:dyDescent="0.3">
      <c r="A25" s="207" t="s">
        <v>19</v>
      </c>
      <c r="B25" s="207"/>
      <c r="C25" s="207"/>
      <c r="D25" s="207"/>
      <c r="E25" s="207"/>
      <c r="F25" s="207"/>
      <c r="G25" s="207"/>
      <c r="H25" s="207"/>
      <c r="I25" s="207"/>
      <c r="J25" s="4">
        <v>241</v>
      </c>
      <c r="K25" s="6"/>
    </row>
    <row r="26" spans="1:11" ht="15" customHeight="1" x14ac:dyDescent="0.3">
      <c r="A26" s="207" t="s">
        <v>20</v>
      </c>
      <c r="B26" s="207"/>
      <c r="C26" s="207"/>
      <c r="D26" s="207"/>
      <c r="E26" s="207"/>
      <c r="F26" s="207"/>
      <c r="G26" s="207"/>
      <c r="H26" s="207"/>
      <c r="I26" s="207"/>
      <c r="J26" s="4">
        <v>242</v>
      </c>
      <c r="K26" s="6"/>
    </row>
    <row r="27" spans="1:11" x14ac:dyDescent="0.3">
      <c r="A27" s="204" t="s">
        <v>21</v>
      </c>
      <c r="B27" s="205"/>
      <c r="C27" s="205"/>
      <c r="D27" s="205"/>
      <c r="E27" s="205"/>
      <c r="F27" s="205"/>
      <c r="G27" s="205"/>
      <c r="H27" s="205"/>
      <c r="I27" s="206"/>
      <c r="J27" s="4">
        <v>243</v>
      </c>
      <c r="K27" s="6">
        <v>0</v>
      </c>
    </row>
    <row r="28" spans="1:11" ht="15" customHeight="1" x14ac:dyDescent="0.3">
      <c r="A28" s="207" t="s">
        <v>22</v>
      </c>
      <c r="B28" s="207"/>
      <c r="C28" s="207"/>
      <c r="D28" s="207"/>
      <c r="E28" s="207"/>
      <c r="F28" s="207"/>
      <c r="G28" s="207"/>
      <c r="H28" s="207"/>
      <c r="I28" s="207"/>
      <c r="J28" s="4">
        <v>244</v>
      </c>
      <c r="K28" s="6"/>
    </row>
    <row r="29" spans="1:11" ht="15" customHeight="1" x14ac:dyDescent="0.3">
      <c r="A29" s="207" t="s">
        <v>23</v>
      </c>
      <c r="B29" s="207"/>
      <c r="C29" s="207"/>
      <c r="D29" s="207"/>
      <c r="E29" s="207"/>
      <c r="F29" s="207"/>
      <c r="G29" s="207"/>
      <c r="H29" s="207"/>
      <c r="I29" s="207"/>
      <c r="J29" s="4">
        <v>245</v>
      </c>
      <c r="K29" s="6"/>
    </row>
    <row r="30" spans="1:11" ht="15" customHeight="1" x14ac:dyDescent="0.3">
      <c r="A30" s="207" t="s">
        <v>24</v>
      </c>
      <c r="B30" s="207"/>
      <c r="C30" s="207"/>
      <c r="D30" s="207"/>
      <c r="E30" s="207"/>
      <c r="F30" s="207"/>
      <c r="G30" s="207"/>
      <c r="H30" s="207"/>
      <c r="I30" s="207"/>
      <c r="J30" s="4">
        <v>246</v>
      </c>
      <c r="K30" s="6"/>
    </row>
    <row r="31" spans="1:11" ht="15" customHeight="1" x14ac:dyDescent="0.3">
      <c r="A31" s="207" t="s">
        <v>25</v>
      </c>
      <c r="B31" s="207"/>
      <c r="C31" s="207"/>
      <c r="D31" s="207"/>
      <c r="E31" s="207"/>
      <c r="F31" s="207"/>
      <c r="G31" s="207"/>
      <c r="H31" s="207"/>
      <c r="I31" s="207"/>
      <c r="J31" s="4">
        <v>247</v>
      </c>
      <c r="K31" s="6"/>
    </row>
    <row r="32" spans="1:11" ht="15" customHeight="1" x14ac:dyDescent="0.3">
      <c r="A32" s="207" t="s">
        <v>26</v>
      </c>
      <c r="B32" s="207"/>
      <c r="C32" s="207"/>
      <c r="D32" s="207"/>
      <c r="E32" s="207"/>
      <c r="F32" s="207"/>
      <c r="G32" s="207"/>
      <c r="H32" s="207"/>
      <c r="I32" s="207"/>
      <c r="J32" s="4">
        <v>248</v>
      </c>
      <c r="K32" s="6"/>
    </row>
    <row r="33" spans="1:11" ht="15" customHeight="1" x14ac:dyDescent="0.3">
      <c r="A33" s="207" t="s">
        <v>27</v>
      </c>
      <c r="B33" s="207"/>
      <c r="C33" s="207"/>
      <c r="D33" s="207"/>
      <c r="E33" s="207"/>
      <c r="F33" s="207"/>
      <c r="G33" s="207"/>
      <c r="H33" s="207"/>
      <c r="I33" s="207"/>
      <c r="J33" s="4">
        <v>249</v>
      </c>
      <c r="K33" s="6"/>
    </row>
    <row r="34" spans="1:11" ht="32.25" customHeight="1" x14ac:dyDescent="0.3">
      <c r="A34" s="207" t="s">
        <v>28</v>
      </c>
      <c r="B34" s="207"/>
      <c r="C34" s="207"/>
      <c r="D34" s="207"/>
      <c r="E34" s="207"/>
      <c r="F34" s="207"/>
      <c r="G34" s="207"/>
      <c r="H34" s="207"/>
      <c r="I34" s="207"/>
      <c r="J34" s="4">
        <v>250</v>
      </c>
      <c r="K34" s="7">
        <f>SUM(K36:K44)</f>
        <v>0</v>
      </c>
    </row>
    <row r="35" spans="1:11" ht="15" customHeight="1" x14ac:dyDescent="0.3">
      <c r="A35" s="207" t="s">
        <v>18</v>
      </c>
      <c r="B35" s="207"/>
      <c r="C35" s="207"/>
      <c r="D35" s="207"/>
      <c r="E35" s="207"/>
      <c r="F35" s="207"/>
      <c r="G35" s="207"/>
      <c r="H35" s="207"/>
      <c r="I35" s="207"/>
      <c r="J35" s="4"/>
      <c r="K35" s="6"/>
    </row>
    <row r="36" spans="1:11" ht="15" customHeight="1" x14ac:dyDescent="0.3">
      <c r="A36" s="207" t="s">
        <v>19</v>
      </c>
      <c r="B36" s="207"/>
      <c r="C36" s="207"/>
      <c r="D36" s="207"/>
      <c r="E36" s="207"/>
      <c r="F36" s="207"/>
      <c r="G36" s="207"/>
      <c r="H36" s="207"/>
      <c r="I36" s="207"/>
      <c r="J36" s="4">
        <v>251</v>
      </c>
      <c r="K36" s="6"/>
    </row>
    <row r="37" spans="1:11" ht="15" customHeight="1" x14ac:dyDescent="0.3">
      <c r="A37" s="207" t="s">
        <v>20</v>
      </c>
      <c r="B37" s="207"/>
      <c r="C37" s="207"/>
      <c r="D37" s="207"/>
      <c r="E37" s="207"/>
      <c r="F37" s="207"/>
      <c r="G37" s="207"/>
      <c r="H37" s="207"/>
      <c r="I37" s="207"/>
      <c r="J37" s="4">
        <v>252</v>
      </c>
      <c r="K37" s="6"/>
    </row>
    <row r="38" spans="1:11" ht="15" customHeight="1" x14ac:dyDescent="0.3">
      <c r="A38" s="207" t="s">
        <v>21</v>
      </c>
      <c r="B38" s="207"/>
      <c r="C38" s="207"/>
      <c r="D38" s="207"/>
      <c r="E38" s="207"/>
      <c r="F38" s="207"/>
      <c r="G38" s="207"/>
      <c r="H38" s="207"/>
      <c r="I38" s="207"/>
      <c r="J38" s="4">
        <v>253</v>
      </c>
      <c r="K38" s="6"/>
    </row>
    <row r="39" spans="1:11" ht="15" customHeight="1" x14ac:dyDescent="0.3">
      <c r="A39" s="207" t="s">
        <v>22</v>
      </c>
      <c r="B39" s="207"/>
      <c r="C39" s="207"/>
      <c r="D39" s="207"/>
      <c r="E39" s="207"/>
      <c r="F39" s="207"/>
      <c r="G39" s="207"/>
      <c r="H39" s="207"/>
      <c r="I39" s="207"/>
      <c r="J39" s="4">
        <v>254</v>
      </c>
      <c r="K39" s="6"/>
    </row>
    <row r="40" spans="1:11" ht="15" customHeight="1" x14ac:dyDescent="0.3">
      <c r="A40" s="207" t="s">
        <v>23</v>
      </c>
      <c r="B40" s="207"/>
      <c r="C40" s="207"/>
      <c r="D40" s="207"/>
      <c r="E40" s="207"/>
      <c r="F40" s="207"/>
      <c r="G40" s="207"/>
      <c r="H40" s="207"/>
      <c r="I40" s="207"/>
      <c r="J40" s="4">
        <v>255</v>
      </c>
      <c r="K40" s="6"/>
    </row>
    <row r="41" spans="1:11" ht="15" customHeight="1" x14ac:dyDescent="0.3">
      <c r="A41" s="207" t="s">
        <v>24</v>
      </c>
      <c r="B41" s="207"/>
      <c r="C41" s="207"/>
      <c r="D41" s="207"/>
      <c r="E41" s="207"/>
      <c r="F41" s="207"/>
      <c r="G41" s="207"/>
      <c r="H41" s="207"/>
      <c r="I41" s="207"/>
      <c r="J41" s="4">
        <v>256</v>
      </c>
      <c r="K41" s="6"/>
    </row>
    <row r="42" spans="1:11" ht="15" customHeight="1" x14ac:dyDescent="0.3">
      <c r="A42" s="207" t="s">
        <v>25</v>
      </c>
      <c r="B42" s="207"/>
      <c r="C42" s="207"/>
      <c r="D42" s="207"/>
      <c r="E42" s="207"/>
      <c r="F42" s="207"/>
      <c r="G42" s="207"/>
      <c r="H42" s="207"/>
      <c r="I42" s="207"/>
      <c r="J42" s="4">
        <v>257</v>
      </c>
      <c r="K42" s="6"/>
    </row>
    <row r="43" spans="1:11" ht="15" customHeight="1" x14ac:dyDescent="0.3">
      <c r="A43" s="207" t="s">
        <v>26</v>
      </c>
      <c r="B43" s="207"/>
      <c r="C43" s="207"/>
      <c r="D43" s="207"/>
      <c r="E43" s="207"/>
      <c r="F43" s="207"/>
      <c r="G43" s="207"/>
      <c r="H43" s="207"/>
      <c r="I43" s="207"/>
      <c r="J43" s="4">
        <v>258</v>
      </c>
      <c r="K43" s="6"/>
    </row>
    <row r="44" spans="1:11" ht="15" customHeight="1" x14ac:dyDescent="0.3">
      <c r="A44" s="207" t="s">
        <v>27</v>
      </c>
      <c r="B44" s="207"/>
      <c r="C44" s="207"/>
      <c r="D44" s="207"/>
      <c r="E44" s="207"/>
      <c r="F44" s="207"/>
      <c r="G44" s="207"/>
      <c r="H44" s="207"/>
      <c r="I44" s="207"/>
      <c r="J44" s="4">
        <v>259</v>
      </c>
      <c r="K44" s="6"/>
    </row>
    <row r="45" spans="1:11" ht="15" customHeight="1" x14ac:dyDescent="0.3">
      <c r="A45" s="207" t="s">
        <v>29</v>
      </c>
      <c r="B45" s="207"/>
      <c r="C45" s="207"/>
      <c r="D45" s="207"/>
      <c r="E45" s="207"/>
      <c r="F45" s="207"/>
      <c r="G45" s="207"/>
      <c r="H45" s="207"/>
      <c r="I45" s="207"/>
      <c r="J45" s="4">
        <v>300</v>
      </c>
      <c r="K45" s="7">
        <f>K47+K48+K49+K64</f>
        <v>3148483.49</v>
      </c>
    </row>
    <row r="46" spans="1:11" x14ac:dyDescent="0.3">
      <c r="A46" s="207" t="s">
        <v>4</v>
      </c>
      <c r="B46" s="207"/>
      <c r="C46" s="207"/>
      <c r="D46" s="207"/>
      <c r="E46" s="207"/>
      <c r="F46" s="207"/>
      <c r="G46" s="207"/>
      <c r="H46" s="207"/>
      <c r="I46" s="207"/>
      <c r="J46" s="4"/>
      <c r="K46" s="6"/>
    </row>
    <row r="47" spans="1:11" x14ac:dyDescent="0.3">
      <c r="A47" s="208" t="s">
        <v>30</v>
      </c>
      <c r="B47" s="208"/>
      <c r="C47" s="208"/>
      <c r="D47" s="208"/>
      <c r="E47" s="208"/>
      <c r="F47" s="208"/>
      <c r="G47" s="208"/>
      <c r="H47" s="208"/>
      <c r="I47" s="208"/>
      <c r="J47" s="4">
        <v>310</v>
      </c>
      <c r="K47" s="6"/>
    </row>
    <row r="48" spans="1:11" ht="15" customHeight="1" x14ac:dyDescent="0.3">
      <c r="A48" s="207" t="s">
        <v>8</v>
      </c>
      <c r="B48" s="207"/>
      <c r="C48" s="207"/>
      <c r="D48" s="207"/>
      <c r="E48" s="207"/>
      <c r="F48" s="207"/>
      <c r="G48" s="207"/>
      <c r="H48" s="207"/>
      <c r="I48" s="207"/>
      <c r="J48" s="4">
        <v>320</v>
      </c>
      <c r="K48" s="6"/>
    </row>
    <row r="49" spans="1:11" ht="33.75" customHeight="1" x14ac:dyDescent="0.3">
      <c r="A49" s="207" t="s">
        <v>31</v>
      </c>
      <c r="B49" s="207"/>
      <c r="C49" s="207"/>
      <c r="D49" s="207"/>
      <c r="E49" s="207"/>
      <c r="F49" s="207"/>
      <c r="G49" s="207"/>
      <c r="H49" s="207"/>
      <c r="I49" s="207"/>
      <c r="J49" s="4">
        <v>330</v>
      </c>
      <c r="K49" s="7">
        <f>SUM(K51:K63)</f>
        <v>3030163.06</v>
      </c>
    </row>
    <row r="50" spans="1:11" ht="15" customHeight="1" x14ac:dyDescent="0.3">
      <c r="A50" s="207" t="s">
        <v>18</v>
      </c>
      <c r="B50" s="207"/>
      <c r="C50" s="207"/>
      <c r="D50" s="207"/>
      <c r="E50" s="207"/>
      <c r="F50" s="207"/>
      <c r="G50" s="207"/>
      <c r="H50" s="207"/>
      <c r="I50" s="207"/>
      <c r="J50" s="4"/>
      <c r="K50" s="6"/>
    </row>
    <row r="51" spans="1:11" x14ac:dyDescent="0.3">
      <c r="A51" s="204" t="s">
        <v>32</v>
      </c>
      <c r="B51" s="205"/>
      <c r="C51" s="205"/>
      <c r="D51" s="205"/>
      <c r="E51" s="205"/>
      <c r="F51" s="205"/>
      <c r="G51" s="205"/>
      <c r="H51" s="205"/>
      <c r="I51" s="206"/>
      <c r="J51" s="4">
        <v>331</v>
      </c>
      <c r="K51" s="6">
        <v>981577.02</v>
      </c>
    </row>
    <row r="52" spans="1:11" x14ac:dyDescent="0.3">
      <c r="A52" s="204" t="s">
        <v>33</v>
      </c>
      <c r="B52" s="205"/>
      <c r="C52" s="205"/>
      <c r="D52" s="205"/>
      <c r="E52" s="205"/>
      <c r="F52" s="205"/>
      <c r="G52" s="205"/>
      <c r="H52" s="205"/>
      <c r="I52" s="206"/>
      <c r="J52" s="4">
        <v>332</v>
      </c>
      <c r="K52" s="6">
        <v>142.54</v>
      </c>
    </row>
    <row r="53" spans="1:11" ht="15" customHeight="1" x14ac:dyDescent="0.3">
      <c r="A53" s="207" t="s">
        <v>34</v>
      </c>
      <c r="B53" s="207"/>
      <c r="C53" s="207"/>
      <c r="D53" s="207"/>
      <c r="E53" s="207"/>
      <c r="F53" s="207"/>
      <c r="G53" s="207"/>
      <c r="H53" s="207"/>
      <c r="I53" s="207"/>
      <c r="J53" s="4">
        <v>333</v>
      </c>
      <c r="K53" s="6"/>
    </row>
    <row r="54" spans="1:11" ht="15" customHeight="1" x14ac:dyDescent="0.3">
      <c r="A54" s="207" t="s">
        <v>35</v>
      </c>
      <c r="B54" s="207"/>
      <c r="C54" s="207"/>
      <c r="D54" s="207"/>
      <c r="E54" s="207"/>
      <c r="F54" s="207"/>
      <c r="G54" s="207"/>
      <c r="H54" s="207"/>
      <c r="I54" s="207"/>
      <c r="J54" s="4">
        <v>334</v>
      </c>
      <c r="K54" s="6"/>
    </row>
    <row r="55" spans="1:11" ht="15" customHeight="1" x14ac:dyDescent="0.3">
      <c r="A55" s="207" t="s">
        <v>36</v>
      </c>
      <c r="B55" s="207"/>
      <c r="C55" s="207"/>
      <c r="D55" s="207"/>
      <c r="E55" s="207"/>
      <c r="F55" s="207"/>
      <c r="G55" s="207"/>
      <c r="H55" s="207"/>
      <c r="I55" s="207"/>
      <c r="J55" s="4">
        <v>335</v>
      </c>
      <c r="K55" s="6"/>
    </row>
    <row r="56" spans="1:11" ht="15" customHeight="1" x14ac:dyDescent="0.3">
      <c r="A56" s="207" t="s">
        <v>37</v>
      </c>
      <c r="B56" s="207"/>
      <c r="C56" s="207"/>
      <c r="D56" s="207"/>
      <c r="E56" s="207"/>
      <c r="F56" s="207"/>
      <c r="G56" s="207"/>
      <c r="H56" s="207"/>
      <c r="I56" s="207"/>
      <c r="J56" s="4">
        <v>336</v>
      </c>
      <c r="K56" s="6"/>
    </row>
    <row r="57" spans="1:11" ht="15" customHeight="1" x14ac:dyDescent="0.3">
      <c r="A57" s="207" t="s">
        <v>38</v>
      </c>
      <c r="B57" s="207"/>
      <c r="C57" s="207"/>
      <c r="D57" s="207"/>
      <c r="E57" s="207"/>
      <c r="F57" s="207"/>
      <c r="G57" s="207"/>
      <c r="H57" s="207"/>
      <c r="I57" s="207"/>
      <c r="J57" s="4">
        <v>337</v>
      </c>
      <c r="K57" s="6"/>
    </row>
    <row r="58" spans="1:11" ht="15" customHeight="1" x14ac:dyDescent="0.3">
      <c r="A58" s="207" t="s">
        <v>39</v>
      </c>
      <c r="B58" s="207"/>
      <c r="C58" s="207"/>
      <c r="D58" s="207"/>
      <c r="E58" s="207"/>
      <c r="F58" s="207"/>
      <c r="G58" s="207"/>
      <c r="H58" s="207"/>
      <c r="I58" s="207"/>
      <c r="J58" s="4">
        <v>338</v>
      </c>
      <c r="K58" s="6"/>
    </row>
    <row r="59" spans="1:11" ht="15" customHeight="1" x14ac:dyDescent="0.3">
      <c r="A59" s="207" t="s">
        <v>40</v>
      </c>
      <c r="B59" s="207"/>
      <c r="C59" s="207"/>
      <c r="D59" s="207"/>
      <c r="E59" s="207"/>
      <c r="F59" s="207"/>
      <c r="G59" s="207"/>
      <c r="H59" s="207"/>
      <c r="I59" s="207"/>
      <c r="J59" s="4">
        <v>339</v>
      </c>
      <c r="K59" s="6"/>
    </row>
    <row r="60" spans="1:11" ht="15" customHeight="1" x14ac:dyDescent="0.3">
      <c r="A60" s="207" t="s">
        <v>41</v>
      </c>
      <c r="B60" s="207"/>
      <c r="C60" s="207"/>
      <c r="D60" s="207"/>
      <c r="E60" s="207"/>
      <c r="F60" s="207"/>
      <c r="G60" s="207"/>
      <c r="H60" s="207"/>
      <c r="I60" s="207"/>
      <c r="J60" s="4">
        <v>340</v>
      </c>
      <c r="K60" s="6"/>
    </row>
    <row r="61" spans="1:11" ht="15" customHeight="1" x14ac:dyDescent="0.3">
      <c r="A61" s="207" t="s">
        <v>42</v>
      </c>
      <c r="B61" s="207"/>
      <c r="C61" s="207"/>
      <c r="D61" s="207"/>
      <c r="E61" s="207"/>
      <c r="F61" s="207"/>
      <c r="G61" s="207"/>
      <c r="H61" s="207"/>
      <c r="I61" s="207"/>
      <c r="J61" s="4">
        <v>341</v>
      </c>
      <c r="K61" s="6"/>
    </row>
    <row r="62" spans="1:11" x14ac:dyDescent="0.3">
      <c r="A62" s="204" t="s">
        <v>43</v>
      </c>
      <c r="B62" s="205"/>
      <c r="C62" s="205"/>
      <c r="D62" s="205"/>
      <c r="E62" s="205"/>
      <c r="F62" s="205"/>
      <c r="G62" s="205"/>
      <c r="H62" s="205"/>
      <c r="I62" s="206"/>
      <c r="J62" s="4">
        <v>342</v>
      </c>
      <c r="K62" s="6">
        <v>851162</v>
      </c>
    </row>
    <row r="63" spans="1:11" x14ac:dyDescent="0.3">
      <c r="A63" s="204" t="s">
        <v>44</v>
      </c>
      <c r="B63" s="205"/>
      <c r="C63" s="205"/>
      <c r="D63" s="205"/>
      <c r="E63" s="205"/>
      <c r="F63" s="205"/>
      <c r="G63" s="205"/>
      <c r="H63" s="205"/>
      <c r="I63" s="206"/>
      <c r="J63" s="4">
        <v>343</v>
      </c>
      <c r="K63" s="6">
        <v>1197281.5</v>
      </c>
    </row>
    <row r="64" spans="1:11" ht="45.75" customHeight="1" x14ac:dyDescent="0.3">
      <c r="A64" s="207" t="s">
        <v>45</v>
      </c>
      <c r="B64" s="207"/>
      <c r="C64" s="207"/>
      <c r="D64" s="207"/>
      <c r="E64" s="207"/>
      <c r="F64" s="207"/>
      <c r="G64" s="207"/>
      <c r="H64" s="207"/>
      <c r="I64" s="207"/>
      <c r="J64" s="4">
        <v>350</v>
      </c>
      <c r="K64" s="7">
        <f>SUM(K66:K78)</f>
        <v>118320.43000000001</v>
      </c>
    </row>
    <row r="65" spans="1:11" ht="15" customHeight="1" x14ac:dyDescent="0.3">
      <c r="A65" s="207" t="s">
        <v>18</v>
      </c>
      <c r="B65" s="207"/>
      <c r="C65" s="207"/>
      <c r="D65" s="207"/>
      <c r="E65" s="207"/>
      <c r="F65" s="207"/>
      <c r="G65" s="207"/>
      <c r="H65" s="207"/>
      <c r="I65" s="207"/>
      <c r="J65" s="4"/>
      <c r="K65" s="6"/>
    </row>
    <row r="66" spans="1:11" ht="15" customHeight="1" x14ac:dyDescent="0.3">
      <c r="A66" s="207" t="s">
        <v>32</v>
      </c>
      <c r="B66" s="207"/>
      <c r="C66" s="207"/>
      <c r="D66" s="207"/>
      <c r="E66" s="207"/>
      <c r="F66" s="207"/>
      <c r="G66" s="207"/>
      <c r="H66" s="207"/>
      <c r="I66" s="207"/>
      <c r="J66" s="4">
        <v>351</v>
      </c>
      <c r="K66" s="6"/>
    </row>
    <row r="67" spans="1:11" ht="15" customHeight="1" x14ac:dyDescent="0.3">
      <c r="A67" s="207" t="s">
        <v>33</v>
      </c>
      <c r="B67" s="207"/>
      <c r="C67" s="207"/>
      <c r="D67" s="207"/>
      <c r="E67" s="207"/>
      <c r="F67" s="207"/>
      <c r="G67" s="207"/>
      <c r="H67" s="207"/>
      <c r="I67" s="207"/>
      <c r="J67" s="4">
        <v>352</v>
      </c>
      <c r="K67" s="6"/>
    </row>
    <row r="68" spans="1:11" ht="15" customHeight="1" x14ac:dyDescent="0.3">
      <c r="A68" s="207" t="s">
        <v>34</v>
      </c>
      <c r="B68" s="207"/>
      <c r="C68" s="207"/>
      <c r="D68" s="207"/>
      <c r="E68" s="207"/>
      <c r="F68" s="207"/>
      <c r="G68" s="207"/>
      <c r="H68" s="207"/>
      <c r="I68" s="207"/>
      <c r="J68" s="4">
        <v>353</v>
      </c>
      <c r="K68" s="6"/>
    </row>
    <row r="69" spans="1:11" ht="15" customHeight="1" x14ac:dyDescent="0.3">
      <c r="A69" s="207" t="s">
        <v>35</v>
      </c>
      <c r="B69" s="207"/>
      <c r="C69" s="207"/>
      <c r="D69" s="207"/>
      <c r="E69" s="207"/>
      <c r="F69" s="207"/>
      <c r="G69" s="207"/>
      <c r="H69" s="207"/>
      <c r="I69" s="207"/>
      <c r="J69" s="4">
        <v>354</v>
      </c>
      <c r="K69" s="6"/>
    </row>
    <row r="70" spans="1:11" ht="15" customHeight="1" x14ac:dyDescent="0.3">
      <c r="A70" s="207" t="s">
        <v>36</v>
      </c>
      <c r="B70" s="207"/>
      <c r="C70" s="207"/>
      <c r="D70" s="207"/>
      <c r="E70" s="207"/>
      <c r="F70" s="207"/>
      <c r="G70" s="207"/>
      <c r="H70" s="207"/>
      <c r="I70" s="207"/>
      <c r="J70" s="4">
        <v>355</v>
      </c>
      <c r="K70" s="6"/>
    </row>
    <row r="71" spans="1:11" ht="15" customHeight="1" x14ac:dyDescent="0.3">
      <c r="A71" s="207" t="s">
        <v>37</v>
      </c>
      <c r="B71" s="207"/>
      <c r="C71" s="207"/>
      <c r="D71" s="207"/>
      <c r="E71" s="207"/>
      <c r="F71" s="207"/>
      <c r="G71" s="207"/>
      <c r="H71" s="207"/>
      <c r="I71" s="207"/>
      <c r="J71" s="4">
        <v>356</v>
      </c>
      <c r="K71" s="6"/>
    </row>
    <row r="72" spans="1:11" ht="15" customHeight="1" x14ac:dyDescent="0.3">
      <c r="A72" s="207" t="s">
        <v>38</v>
      </c>
      <c r="B72" s="207"/>
      <c r="C72" s="207"/>
      <c r="D72" s="207"/>
      <c r="E72" s="207"/>
      <c r="F72" s="207"/>
      <c r="G72" s="207"/>
      <c r="H72" s="207"/>
      <c r="I72" s="207"/>
      <c r="J72" s="4">
        <v>357</v>
      </c>
      <c r="K72" s="6"/>
    </row>
    <row r="73" spans="1:11" ht="15" customHeight="1" x14ac:dyDescent="0.3">
      <c r="A73" s="207" t="s">
        <v>39</v>
      </c>
      <c r="B73" s="207"/>
      <c r="C73" s="207"/>
      <c r="D73" s="207"/>
      <c r="E73" s="207"/>
      <c r="F73" s="207"/>
      <c r="G73" s="207"/>
      <c r="H73" s="207"/>
      <c r="I73" s="207"/>
      <c r="J73" s="4">
        <v>358</v>
      </c>
      <c r="K73" s="6"/>
    </row>
    <row r="74" spans="1:11" ht="15" customHeight="1" x14ac:dyDescent="0.3">
      <c r="A74" s="207" t="s">
        <v>40</v>
      </c>
      <c r="B74" s="207"/>
      <c r="C74" s="207"/>
      <c r="D74" s="207"/>
      <c r="E74" s="207"/>
      <c r="F74" s="207"/>
      <c r="G74" s="207"/>
      <c r="H74" s="207"/>
      <c r="I74" s="207"/>
      <c r="J74" s="4">
        <v>359</v>
      </c>
      <c r="K74" s="6"/>
    </row>
    <row r="75" spans="1:11" x14ac:dyDescent="0.3">
      <c r="A75" s="204" t="s">
        <v>41</v>
      </c>
      <c r="B75" s="205"/>
      <c r="C75" s="205"/>
      <c r="D75" s="205"/>
      <c r="E75" s="205"/>
      <c r="F75" s="205"/>
      <c r="G75" s="205"/>
      <c r="H75" s="205"/>
      <c r="I75" s="206"/>
      <c r="J75" s="4">
        <v>360</v>
      </c>
      <c r="K75" s="6">
        <v>117949.35</v>
      </c>
    </row>
    <row r="76" spans="1:11" ht="15" customHeight="1" x14ac:dyDescent="0.3">
      <c r="A76" s="207" t="s">
        <v>42</v>
      </c>
      <c r="B76" s="207"/>
      <c r="C76" s="207"/>
      <c r="D76" s="207"/>
      <c r="E76" s="207"/>
      <c r="F76" s="207"/>
      <c r="G76" s="207"/>
      <c r="H76" s="207"/>
      <c r="I76" s="207"/>
      <c r="J76" s="4">
        <v>361</v>
      </c>
      <c r="K76" s="6"/>
    </row>
    <row r="77" spans="1:11" x14ac:dyDescent="0.3">
      <c r="A77" s="204" t="s">
        <v>43</v>
      </c>
      <c r="B77" s="205"/>
      <c r="C77" s="205"/>
      <c r="D77" s="205"/>
      <c r="E77" s="205"/>
      <c r="F77" s="205"/>
      <c r="G77" s="205"/>
      <c r="H77" s="205"/>
      <c r="I77" s="206"/>
      <c r="J77" s="4">
        <v>362</v>
      </c>
      <c r="K77" s="6">
        <v>371.08</v>
      </c>
    </row>
    <row r="78" spans="1:11" ht="15" customHeight="1" x14ac:dyDescent="0.3">
      <c r="A78" s="209" t="s">
        <v>44</v>
      </c>
      <c r="B78" s="210"/>
      <c r="C78" s="210"/>
      <c r="D78" s="210"/>
      <c r="E78" s="210"/>
      <c r="F78" s="210"/>
      <c r="G78" s="210"/>
      <c r="H78" s="210"/>
      <c r="I78" s="21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abSelected="1" zoomScale="75" zoomScaleNormal="75" workbookViewId="0">
      <selection activeCell="V10" sqref="V10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0.109375" style="12" customWidth="1"/>
    <col min="11" max="11" width="10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36" t="s">
        <v>88</v>
      </c>
      <c r="O2" s="236"/>
      <c r="P2" s="236"/>
      <c r="Q2" s="23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37" t="s">
        <v>87</v>
      </c>
      <c r="O3" s="237"/>
      <c r="P3" s="237"/>
      <c r="Q3" s="237"/>
      <c r="R3" s="23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21" t="s">
        <v>86</v>
      </c>
      <c r="L4" s="22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21"/>
      <c r="L5" s="221"/>
      <c r="M5" s="35"/>
      <c r="N5" s="239"/>
      <c r="O5" s="239"/>
      <c r="P5" s="36"/>
      <c r="Q5" s="241"/>
      <c r="R5" s="24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21"/>
      <c r="L6" s="221"/>
      <c r="M6" s="35"/>
      <c r="N6" s="238" t="s">
        <v>85</v>
      </c>
      <c r="O6" s="238"/>
      <c r="P6" s="34"/>
      <c r="Q6" s="238" t="s">
        <v>84</v>
      </c>
      <c r="R6" s="23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40"/>
      <c r="O7" s="24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4" t="s">
        <v>83</v>
      </c>
      <c r="O8" s="22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25" t="s">
        <v>82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8"/>
    </row>
    <row r="11" spans="2:18" ht="17.25" customHeight="1" x14ac:dyDescent="0.3">
      <c r="B11" s="226" t="s">
        <v>81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2018</v>
      </c>
      <c r="J12" s="234" t="s">
        <v>79</v>
      </c>
      <c r="K12" s="234"/>
      <c r="L12" s="31">
        <v>2019</v>
      </c>
      <c r="M12" s="32" t="s">
        <v>78</v>
      </c>
      <c r="N12" s="31">
        <v>2020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16" t="s">
        <v>76</v>
      </c>
      <c r="R13" s="21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35" t="s">
        <v>251</v>
      </c>
      <c r="K14" s="235"/>
      <c r="L14" s="26"/>
      <c r="M14" s="26"/>
      <c r="N14" s="26"/>
      <c r="O14" s="19"/>
      <c r="P14" s="25" t="s">
        <v>74</v>
      </c>
      <c r="Q14" s="230"/>
      <c r="R14" s="23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31">
        <v>43132</v>
      </c>
      <c r="R15" s="231"/>
    </row>
    <row r="16" spans="2:18" x14ac:dyDescent="0.3">
      <c r="B16" s="220" t="s">
        <v>72</v>
      </c>
      <c r="C16" s="220"/>
      <c r="D16" s="220"/>
      <c r="E16" s="220"/>
      <c r="F16" s="220"/>
      <c r="G16" s="220"/>
      <c r="H16" s="223" t="s">
        <v>90</v>
      </c>
      <c r="I16" s="223"/>
      <c r="J16" s="223"/>
      <c r="K16" s="223"/>
      <c r="L16" s="223"/>
      <c r="M16" s="223"/>
      <c r="N16" s="223"/>
      <c r="O16" s="223"/>
      <c r="P16" s="25" t="s">
        <v>71</v>
      </c>
      <c r="Q16" s="228" t="s">
        <v>89</v>
      </c>
      <c r="R16" s="22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32">
        <v>52701000</v>
      </c>
      <c r="R17" s="233"/>
    </row>
    <row r="18" spans="2:18" x14ac:dyDescent="0.3">
      <c r="B18" s="222" t="s">
        <v>69</v>
      </c>
      <c r="C18" s="222"/>
      <c r="D18" s="222"/>
      <c r="E18" s="222"/>
      <c r="F18" s="222"/>
      <c r="G18" s="222"/>
      <c r="H18" s="218" t="s">
        <v>91</v>
      </c>
      <c r="I18" s="218"/>
      <c r="J18" s="22"/>
      <c r="K18" s="22"/>
      <c r="L18" s="20"/>
      <c r="M18" s="20"/>
      <c r="N18" s="20"/>
      <c r="O18" s="20"/>
      <c r="P18" s="19" t="s">
        <v>68</v>
      </c>
      <c r="Q18" s="229">
        <v>922</v>
      </c>
      <c r="R18" s="229"/>
    </row>
    <row r="19" spans="2:18" ht="15.75" customHeight="1" x14ac:dyDescent="0.3">
      <c r="B19" s="222" t="s">
        <v>67</v>
      </c>
      <c r="C19" s="222"/>
      <c r="D19" s="222"/>
      <c r="E19" s="222"/>
      <c r="F19" s="222"/>
      <c r="G19" s="222"/>
      <c r="H19" s="218" t="s">
        <v>92</v>
      </c>
      <c r="I19" s="218"/>
      <c r="J19" s="22"/>
      <c r="K19" s="22"/>
      <c r="L19" s="20"/>
      <c r="M19" s="20"/>
      <c r="N19" s="20"/>
      <c r="O19" s="20"/>
      <c r="P19" s="23"/>
      <c r="Q19" s="216"/>
      <c r="R19" s="217"/>
    </row>
    <row r="20" spans="2:18" ht="45" customHeight="1" x14ac:dyDescent="0.3">
      <c r="B20" s="222" t="s">
        <v>66</v>
      </c>
      <c r="C20" s="222"/>
      <c r="D20" s="222"/>
      <c r="E20" s="222"/>
      <c r="F20" s="222"/>
      <c r="G20" s="222"/>
      <c r="H20" s="227"/>
      <c r="I20" s="227"/>
      <c r="J20" s="22"/>
      <c r="K20" s="22"/>
      <c r="L20" s="20"/>
      <c r="M20" s="20"/>
      <c r="N20" s="20"/>
      <c r="O20" s="20"/>
      <c r="P20" s="19" t="s">
        <v>65</v>
      </c>
      <c r="Q20" s="216">
        <v>52401300000</v>
      </c>
      <c r="R20" s="217"/>
    </row>
    <row r="21" spans="2:18" ht="25.5" customHeight="1" x14ac:dyDescent="0.3">
      <c r="B21" s="220" t="s">
        <v>64</v>
      </c>
      <c r="C21" s="220"/>
      <c r="D21" s="220"/>
      <c r="E21" s="220"/>
      <c r="F21" s="220"/>
      <c r="G21" s="220"/>
      <c r="H21" s="219" t="s">
        <v>63</v>
      </c>
      <c r="I21" s="219"/>
      <c r="J21" s="219"/>
      <c r="K21" s="219"/>
      <c r="L21" s="219"/>
      <c r="M21" s="219"/>
      <c r="N21" s="219"/>
      <c r="O21" s="219"/>
      <c r="P21" s="19" t="s">
        <v>62</v>
      </c>
      <c r="Q21" s="216">
        <v>383</v>
      </c>
      <c r="R21" s="217"/>
    </row>
    <row r="22" spans="2:18" ht="12.75" customHeight="1" x14ac:dyDescent="0.3">
      <c r="B22" s="220" t="s">
        <v>61</v>
      </c>
      <c r="C22" s="220"/>
      <c r="D22" s="220"/>
      <c r="E22" s="220"/>
      <c r="F22" s="220"/>
      <c r="G22" s="220"/>
      <c r="H22" s="251"/>
      <c r="I22" s="251"/>
      <c r="J22" s="251"/>
      <c r="K22" s="251"/>
      <c r="L22" s="251"/>
      <c r="M22" s="251"/>
      <c r="N22" s="251"/>
      <c r="O22" s="21"/>
      <c r="P22" s="19" t="s">
        <v>59</v>
      </c>
      <c r="Q22" s="229">
        <v>643</v>
      </c>
      <c r="R22" s="229"/>
    </row>
    <row r="23" spans="2:18" ht="12.75" hidden="1" customHeight="1" x14ac:dyDescent="0.3">
      <c r="B23" s="220" t="s">
        <v>60</v>
      </c>
      <c r="C23" s="220"/>
      <c r="D23" s="220"/>
      <c r="E23" s="220"/>
      <c r="F23" s="220"/>
      <c r="G23" s="220"/>
      <c r="H23" s="248"/>
      <c r="I23" s="248"/>
      <c r="J23" s="248"/>
      <c r="K23" s="248"/>
      <c r="L23" s="248"/>
      <c r="M23" s="248"/>
      <c r="N23" s="248"/>
      <c r="O23" s="20"/>
      <c r="P23" s="19" t="s">
        <v>59</v>
      </c>
      <c r="Q23" s="244">
        <v>643</v>
      </c>
      <c r="R23" s="245"/>
    </row>
    <row r="24" spans="2:18" ht="18" customHeight="1" x14ac:dyDescent="0.3">
      <c r="B24" s="220" t="s">
        <v>58</v>
      </c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19"/>
      <c r="Q24" s="243"/>
      <c r="R24" s="24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47" t="s">
        <v>57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46"/>
      <c r="Q27" s="246"/>
      <c r="R27" s="246"/>
    </row>
    <row r="28" spans="2:18" ht="12.75" customHeight="1" x14ac:dyDescent="0.3">
      <c r="B28" s="249" t="s">
        <v>56</v>
      </c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13"/>
      <c r="Q28" s="13"/>
      <c r="R28" s="13"/>
    </row>
    <row r="29" spans="2:18" ht="31.5" customHeight="1" x14ac:dyDescent="0.3">
      <c r="B29" s="250" t="s">
        <v>95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</row>
    <row r="30" spans="2:18" ht="44.25" customHeight="1" x14ac:dyDescent="0.3"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</row>
    <row r="31" spans="2:18" ht="48" customHeight="1" x14ac:dyDescent="0.3"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</row>
    <row r="32" spans="2:18" ht="24" customHeight="1" x14ac:dyDescent="0.3">
      <c r="B32" s="249" t="s">
        <v>55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16"/>
      <c r="P32" s="15"/>
      <c r="Q32" s="13"/>
      <c r="R32" s="13"/>
    </row>
    <row r="33" spans="2:18" ht="31.5" customHeight="1" x14ac:dyDescent="0.3">
      <c r="B33" s="242" t="s">
        <v>93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</row>
    <row r="34" spans="2:18" ht="36" customHeight="1" x14ac:dyDescent="0.3">
      <c r="B34" s="249" t="s">
        <v>54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14"/>
      <c r="P34" s="15"/>
    </row>
    <row r="35" spans="2:18" ht="31.5" customHeight="1" x14ac:dyDescent="0.3">
      <c r="B35" s="242" t="s">
        <v>94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</row>
    <row r="36" spans="2:18" ht="63" customHeight="1" x14ac:dyDescent="0.3">
      <c r="B36" s="249" t="s">
        <v>53</v>
      </c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14"/>
      <c r="P36" s="253">
        <v>100252423.84999999</v>
      </c>
      <c r="Q36" s="253"/>
    </row>
    <row r="37" spans="2:18" ht="27.75" customHeight="1" x14ac:dyDescent="0.3">
      <c r="B37" s="14"/>
      <c r="C37" s="252" t="s">
        <v>52</v>
      </c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14"/>
      <c r="P37" s="250"/>
      <c r="Q37" s="250"/>
    </row>
    <row r="38" spans="2:18" ht="27.75" customHeight="1" x14ac:dyDescent="0.3">
      <c r="B38" s="14"/>
      <c r="C38" s="254" t="s">
        <v>51</v>
      </c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14"/>
      <c r="P38" s="250"/>
      <c r="Q38" s="250"/>
    </row>
    <row r="39" spans="2:18" ht="27.75" customHeight="1" x14ac:dyDescent="0.3">
      <c r="B39" s="14"/>
      <c r="C39" s="252" t="s">
        <v>50</v>
      </c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14"/>
      <c r="P39" s="250"/>
      <c r="Q39" s="250"/>
    </row>
    <row r="40" spans="2:18" ht="31.5" customHeight="1" x14ac:dyDescent="0.3">
      <c r="B40" s="249" t="s">
        <v>49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13"/>
      <c r="P40" s="253">
        <v>21975682.469999999</v>
      </c>
      <c r="Q40" s="253"/>
    </row>
    <row r="41" spans="2:18" x14ac:dyDescent="0.3">
      <c r="C41" s="252" t="s">
        <v>48</v>
      </c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P41" s="253">
        <v>3348321.61</v>
      </c>
      <c r="Q41" s="25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1" style="38" customWidth="1"/>
    <col min="5" max="5" width="14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4" t="s">
        <v>164</v>
      </c>
      <c r="K1" s="264"/>
      <c r="L1" s="264"/>
    </row>
    <row r="2" spans="1:12" ht="19.2" x14ac:dyDescent="0.3">
      <c r="A2" s="265" t="s">
        <v>163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12" x14ac:dyDescent="0.3">
      <c r="A3" s="53"/>
      <c r="B3" s="53"/>
      <c r="C3" s="53"/>
      <c r="D3" s="53"/>
      <c r="E3" s="54" t="s">
        <v>162</v>
      </c>
      <c r="F3" s="53" t="s">
        <v>165</v>
      </c>
      <c r="G3" s="53"/>
      <c r="H3" s="53"/>
      <c r="I3" s="53"/>
      <c r="J3" s="53"/>
      <c r="K3" s="53"/>
      <c r="L3" s="53"/>
    </row>
    <row r="4" spans="1:12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7.25" customHeight="1" x14ac:dyDescent="0.3">
      <c r="A5" s="255" t="s">
        <v>1</v>
      </c>
      <c r="B5" s="255"/>
      <c r="C5" s="266" t="s">
        <v>161</v>
      </c>
      <c r="D5" s="255" t="s">
        <v>160</v>
      </c>
      <c r="E5" s="269" t="s">
        <v>159</v>
      </c>
      <c r="F5" s="257" t="s">
        <v>158</v>
      </c>
      <c r="G5" s="257"/>
      <c r="H5" s="257"/>
      <c r="I5" s="257"/>
      <c r="J5" s="257"/>
      <c r="K5" s="257"/>
      <c r="L5" s="258"/>
    </row>
    <row r="6" spans="1:12" ht="18.75" customHeight="1" x14ac:dyDescent="0.3">
      <c r="A6" s="255"/>
      <c r="B6" s="255"/>
      <c r="C6" s="267"/>
      <c r="D6" s="255"/>
      <c r="E6" s="271"/>
      <c r="F6" s="272" t="s">
        <v>151</v>
      </c>
      <c r="G6" s="257" t="s">
        <v>157</v>
      </c>
      <c r="H6" s="257"/>
      <c r="I6" s="257"/>
      <c r="J6" s="257"/>
      <c r="K6" s="257"/>
      <c r="L6" s="258"/>
    </row>
    <row r="7" spans="1:12" ht="65.25" customHeight="1" x14ac:dyDescent="0.3">
      <c r="A7" s="255"/>
      <c r="B7" s="255"/>
      <c r="C7" s="267"/>
      <c r="D7" s="255"/>
      <c r="E7" s="271"/>
      <c r="F7" s="273"/>
      <c r="G7" s="255" t="s">
        <v>156</v>
      </c>
      <c r="H7" s="255" t="s">
        <v>155</v>
      </c>
      <c r="I7" s="255" t="s">
        <v>154</v>
      </c>
      <c r="J7" s="255" t="s">
        <v>153</v>
      </c>
      <c r="K7" s="256" t="s">
        <v>152</v>
      </c>
      <c r="L7" s="258"/>
    </row>
    <row r="8" spans="1:12" ht="35.25" customHeight="1" x14ac:dyDescent="0.3">
      <c r="A8" s="255"/>
      <c r="B8" s="255"/>
      <c r="C8" s="267"/>
      <c r="D8" s="255"/>
      <c r="E8" s="271"/>
      <c r="F8" s="273"/>
      <c r="G8" s="255"/>
      <c r="H8" s="255"/>
      <c r="I8" s="255"/>
      <c r="J8" s="255"/>
      <c r="K8" s="269" t="s">
        <v>151</v>
      </c>
      <c r="L8" s="269" t="s">
        <v>150</v>
      </c>
    </row>
    <row r="9" spans="1:12" ht="31.5" customHeight="1" x14ac:dyDescent="0.3">
      <c r="A9" s="255"/>
      <c r="B9" s="255"/>
      <c r="C9" s="268"/>
      <c r="D9" s="255"/>
      <c r="E9" s="270"/>
      <c r="F9" s="274"/>
      <c r="G9" s="255"/>
      <c r="H9" s="255"/>
      <c r="I9" s="255"/>
      <c r="J9" s="255"/>
      <c r="K9" s="270"/>
      <c r="L9" s="270"/>
    </row>
    <row r="10" spans="1:12" ht="16.5" customHeight="1" x14ac:dyDescent="0.3">
      <c r="A10" s="255">
        <v>1</v>
      </c>
      <c r="B10" s="255"/>
      <c r="C10" s="51">
        <v>2</v>
      </c>
      <c r="D10" s="51">
        <v>3</v>
      </c>
      <c r="E10" s="51" t="s">
        <v>149</v>
      </c>
      <c r="F10" s="51">
        <v>4</v>
      </c>
      <c r="G10" s="51">
        <v>5</v>
      </c>
      <c r="H10" s="51">
        <v>6</v>
      </c>
      <c r="I10" s="51">
        <v>7</v>
      </c>
      <c r="J10" s="51">
        <v>8</v>
      </c>
      <c r="K10" s="51">
        <v>9</v>
      </c>
      <c r="L10" s="51">
        <v>10</v>
      </c>
    </row>
    <row r="11" spans="1:12" ht="15" customHeight="1" x14ac:dyDescent="0.3">
      <c r="A11" s="256" t="s">
        <v>148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8"/>
    </row>
    <row r="12" spans="1:12" x14ac:dyDescent="0.3">
      <c r="A12" s="259" t="s">
        <v>147</v>
      </c>
      <c r="B12" s="260"/>
      <c r="C12" s="40">
        <v>100</v>
      </c>
      <c r="D12" s="40" t="s">
        <v>96</v>
      </c>
      <c r="E12" s="40" t="s">
        <v>96</v>
      </c>
      <c r="F12" s="48">
        <v>70275546.340000004</v>
      </c>
      <c r="G12" s="47">
        <v>63084187</v>
      </c>
      <c r="H12" s="47">
        <v>609428.78</v>
      </c>
      <c r="I12" s="47"/>
      <c r="J12" s="47"/>
      <c r="K12" s="47">
        <v>6581930.5599999996</v>
      </c>
      <c r="L12" s="47"/>
    </row>
    <row r="13" spans="1:12" ht="31.5" customHeight="1" x14ac:dyDescent="0.3">
      <c r="A13" s="261" t="s">
        <v>146</v>
      </c>
      <c r="B13" s="261"/>
      <c r="C13" s="43">
        <v>110</v>
      </c>
      <c r="D13" s="43">
        <v>120</v>
      </c>
      <c r="E13" s="43">
        <v>120</v>
      </c>
      <c r="F13" s="39"/>
      <c r="G13" s="43" t="s">
        <v>96</v>
      </c>
      <c r="H13" s="43" t="s">
        <v>96</v>
      </c>
      <c r="I13" s="43" t="s">
        <v>96</v>
      </c>
      <c r="J13" s="43" t="s">
        <v>96</v>
      </c>
      <c r="K13" s="42"/>
      <c r="L13" s="43" t="s">
        <v>96</v>
      </c>
    </row>
    <row r="14" spans="1:12" x14ac:dyDescent="0.3">
      <c r="A14" s="262" t="s">
        <v>145</v>
      </c>
      <c r="B14" s="263"/>
      <c r="C14" s="43">
        <v>120</v>
      </c>
      <c r="D14" s="43">
        <v>130</v>
      </c>
      <c r="E14" s="43">
        <v>130</v>
      </c>
      <c r="F14" s="39">
        <v>69666117.560000002</v>
      </c>
      <c r="G14" s="42">
        <v>63084187</v>
      </c>
      <c r="H14" s="43" t="s">
        <v>96</v>
      </c>
      <c r="I14" s="43" t="s">
        <v>96</v>
      </c>
      <c r="J14" s="42"/>
      <c r="K14" s="42">
        <v>6581930.5599999996</v>
      </c>
      <c r="L14" s="42"/>
    </row>
    <row r="15" spans="1:12" ht="32.25" customHeight="1" x14ac:dyDescent="0.3">
      <c r="A15" s="261" t="s">
        <v>144</v>
      </c>
      <c r="B15" s="261"/>
      <c r="C15" s="43">
        <v>130</v>
      </c>
      <c r="D15" s="43">
        <v>140</v>
      </c>
      <c r="E15" s="43">
        <v>140</v>
      </c>
      <c r="F15" s="39"/>
      <c r="G15" s="43" t="s">
        <v>96</v>
      </c>
      <c r="H15" s="43" t="s">
        <v>96</v>
      </c>
      <c r="I15" s="43" t="s">
        <v>96</v>
      </c>
      <c r="J15" s="43" t="s">
        <v>96</v>
      </c>
      <c r="K15" s="42"/>
      <c r="L15" s="43" t="s">
        <v>96</v>
      </c>
    </row>
    <row r="16" spans="1:12" ht="77.25" customHeight="1" x14ac:dyDescent="0.3">
      <c r="A16" s="261" t="s">
        <v>143</v>
      </c>
      <c r="B16" s="261"/>
      <c r="C16" s="43">
        <v>140</v>
      </c>
      <c r="D16" s="43">
        <v>150</v>
      </c>
      <c r="E16" s="43">
        <v>150</v>
      </c>
      <c r="F16" s="39"/>
      <c r="G16" s="43" t="s">
        <v>96</v>
      </c>
      <c r="H16" s="43" t="s">
        <v>96</v>
      </c>
      <c r="I16" s="43" t="s">
        <v>96</v>
      </c>
      <c r="J16" s="43" t="s">
        <v>96</v>
      </c>
      <c r="K16" s="42"/>
      <c r="L16" s="43" t="s">
        <v>96</v>
      </c>
    </row>
    <row r="17" spans="1:12" ht="31.5" customHeight="1" x14ac:dyDescent="0.3">
      <c r="A17" s="262" t="s">
        <v>142</v>
      </c>
      <c r="B17" s="263"/>
      <c r="C17" s="43">
        <v>150</v>
      </c>
      <c r="D17" s="43">
        <v>180</v>
      </c>
      <c r="E17" s="43">
        <v>180</v>
      </c>
      <c r="F17" s="39">
        <v>609428.78</v>
      </c>
      <c r="G17" s="43" t="s">
        <v>96</v>
      </c>
      <c r="H17" s="42">
        <v>609428.78</v>
      </c>
      <c r="I17" s="42"/>
      <c r="J17" s="43" t="s">
        <v>96</v>
      </c>
      <c r="K17" s="43" t="s">
        <v>96</v>
      </c>
      <c r="L17" s="43" t="s">
        <v>96</v>
      </c>
    </row>
    <row r="18" spans="1:12" ht="16.5" customHeight="1" x14ac:dyDescent="0.3">
      <c r="A18" s="261" t="s">
        <v>141</v>
      </c>
      <c r="B18" s="261"/>
      <c r="C18" s="43">
        <v>160</v>
      </c>
      <c r="D18" s="43">
        <v>180</v>
      </c>
      <c r="E18" s="43">
        <v>180</v>
      </c>
      <c r="F18" s="39"/>
      <c r="G18" s="43" t="s">
        <v>96</v>
      </c>
      <c r="H18" s="43" t="s">
        <v>96</v>
      </c>
      <c r="I18" s="43" t="s">
        <v>96</v>
      </c>
      <c r="J18" s="43" t="s">
        <v>96</v>
      </c>
      <c r="K18" s="42"/>
      <c r="L18" s="43" t="s">
        <v>96</v>
      </c>
    </row>
    <row r="19" spans="1:12" x14ac:dyDescent="0.3">
      <c r="A19" s="262" t="s">
        <v>140</v>
      </c>
      <c r="B19" s="263"/>
      <c r="C19" s="43">
        <v>180</v>
      </c>
      <c r="D19" s="43" t="s">
        <v>96</v>
      </c>
      <c r="E19" s="43" t="s">
        <v>96</v>
      </c>
      <c r="F19" s="39">
        <v>0</v>
      </c>
      <c r="G19" s="43" t="s">
        <v>96</v>
      </c>
      <c r="H19" s="43" t="s">
        <v>96</v>
      </c>
      <c r="I19" s="43" t="s">
        <v>96</v>
      </c>
      <c r="J19" s="43" t="s">
        <v>96</v>
      </c>
      <c r="K19" s="42">
        <v>0</v>
      </c>
      <c r="L19" s="43" t="s">
        <v>96</v>
      </c>
    </row>
    <row r="20" spans="1:12" ht="33.75" customHeight="1" x14ac:dyDescent="0.3">
      <c r="A20" s="261" t="s">
        <v>139</v>
      </c>
      <c r="B20" s="261"/>
      <c r="C20" s="43"/>
      <c r="D20" s="43">
        <v>410</v>
      </c>
      <c r="E20" s="43">
        <v>410</v>
      </c>
      <c r="F20" s="39"/>
      <c r="G20" s="43" t="s">
        <v>96</v>
      </c>
      <c r="H20" s="43" t="s">
        <v>96</v>
      </c>
      <c r="I20" s="43" t="s">
        <v>96</v>
      </c>
      <c r="J20" s="43" t="s">
        <v>96</v>
      </c>
      <c r="K20" s="42"/>
      <c r="L20" s="43" t="s">
        <v>96</v>
      </c>
    </row>
    <row r="21" spans="1:12" ht="13.5" customHeight="1" x14ac:dyDescent="0.3">
      <c r="A21" s="261" t="s">
        <v>138</v>
      </c>
      <c r="B21" s="261"/>
      <c r="C21" s="43"/>
      <c r="D21" s="43">
        <v>440</v>
      </c>
      <c r="E21" s="43">
        <v>440</v>
      </c>
      <c r="F21" s="39"/>
      <c r="G21" s="43" t="s">
        <v>96</v>
      </c>
      <c r="H21" s="43" t="s">
        <v>96</v>
      </c>
      <c r="I21" s="43" t="s">
        <v>96</v>
      </c>
      <c r="J21" s="43" t="s">
        <v>96</v>
      </c>
      <c r="K21" s="42"/>
      <c r="L21" s="43" t="s">
        <v>96</v>
      </c>
    </row>
    <row r="22" spans="1:12" ht="9" customHeight="1" x14ac:dyDescent="0.3">
      <c r="A22" s="275"/>
      <c r="B22" s="276"/>
      <c r="C22" s="50"/>
      <c r="D22" s="50"/>
      <c r="E22" s="50"/>
      <c r="F22" s="39"/>
      <c r="G22" s="39"/>
      <c r="H22" s="39"/>
      <c r="I22" s="39"/>
      <c r="J22" s="39"/>
      <c r="K22" s="39"/>
      <c r="L22" s="39"/>
    </row>
    <row r="23" spans="1:12" x14ac:dyDescent="0.3">
      <c r="A23" s="277" t="s">
        <v>137</v>
      </c>
      <c r="B23" s="278"/>
      <c r="C23" s="49">
        <v>200</v>
      </c>
      <c r="D23" s="40" t="s">
        <v>96</v>
      </c>
      <c r="E23" s="40" t="s">
        <v>96</v>
      </c>
      <c r="F23" s="48">
        <v>70619805.730000004</v>
      </c>
      <c r="G23" s="47">
        <v>63185760.07</v>
      </c>
      <c r="H23" s="47">
        <v>609693.43000000005</v>
      </c>
      <c r="I23" s="47">
        <v>0</v>
      </c>
      <c r="J23" s="47">
        <v>0</v>
      </c>
      <c r="K23" s="47">
        <v>6824352.2300000004</v>
      </c>
      <c r="L23" s="47">
        <v>0</v>
      </c>
    </row>
    <row r="24" spans="1:12" ht="31.5" customHeight="1" x14ac:dyDescent="0.3">
      <c r="A24" s="279" t="s">
        <v>136</v>
      </c>
      <c r="B24" s="280"/>
      <c r="C24" s="46">
        <v>210</v>
      </c>
      <c r="D24" s="46">
        <v>100</v>
      </c>
      <c r="E24" s="46">
        <v>210</v>
      </c>
      <c r="F24" s="39">
        <v>54617129.5</v>
      </c>
      <c r="G24" s="42">
        <v>54036405</v>
      </c>
      <c r="H24" s="42">
        <v>0</v>
      </c>
      <c r="I24" s="42">
        <v>0</v>
      </c>
      <c r="J24" s="42">
        <v>0</v>
      </c>
      <c r="K24" s="42">
        <v>580724.5</v>
      </c>
      <c r="L24" s="42">
        <v>0</v>
      </c>
    </row>
    <row r="25" spans="1:12" ht="47.25" customHeight="1" x14ac:dyDescent="0.3">
      <c r="A25" s="281" t="s">
        <v>135</v>
      </c>
      <c r="B25" s="282"/>
      <c r="C25" s="44">
        <v>211</v>
      </c>
      <c r="D25" s="43">
        <v>110</v>
      </c>
      <c r="E25" s="43" t="s">
        <v>96</v>
      </c>
      <c r="F25" s="39">
        <v>54617129.5</v>
      </c>
      <c r="G25" s="42">
        <v>54036405</v>
      </c>
      <c r="H25" s="42">
        <v>0</v>
      </c>
      <c r="I25" s="42">
        <v>0</v>
      </c>
      <c r="J25" s="42">
        <v>0</v>
      </c>
      <c r="K25" s="42">
        <v>580724.5</v>
      </c>
      <c r="L25" s="42">
        <v>0</v>
      </c>
    </row>
    <row r="26" spans="1:12" ht="31.5" customHeight="1" x14ac:dyDescent="0.3">
      <c r="A26" s="279" t="s">
        <v>134</v>
      </c>
      <c r="B26" s="280"/>
      <c r="C26" s="44"/>
      <c r="D26" s="43">
        <v>111</v>
      </c>
      <c r="E26" s="43">
        <v>211</v>
      </c>
      <c r="F26" s="39">
        <v>41940281.549999997</v>
      </c>
      <c r="G26" s="42">
        <v>41502614</v>
      </c>
      <c r="H26" s="42"/>
      <c r="I26" s="42"/>
      <c r="J26" s="42"/>
      <c r="K26" s="42">
        <v>437667.55</v>
      </c>
      <c r="L26" s="42"/>
    </row>
    <row r="27" spans="1:12" ht="47.25" customHeight="1" x14ac:dyDescent="0.3">
      <c r="A27" s="279" t="s">
        <v>133</v>
      </c>
      <c r="B27" s="280"/>
      <c r="C27" s="44"/>
      <c r="D27" s="43">
        <v>112</v>
      </c>
      <c r="E27" s="43">
        <v>212</v>
      </c>
      <c r="F27" s="39">
        <v>0</v>
      </c>
      <c r="G27" s="42"/>
      <c r="H27" s="42"/>
      <c r="I27" s="42"/>
      <c r="J27" s="42"/>
      <c r="K27" s="42"/>
      <c r="L27" s="42"/>
    </row>
    <row r="28" spans="1:12" ht="78.75" customHeight="1" x14ac:dyDescent="0.3">
      <c r="A28" s="279" t="s">
        <v>132</v>
      </c>
      <c r="B28" s="280"/>
      <c r="C28" s="44"/>
      <c r="D28" s="43">
        <v>119</v>
      </c>
      <c r="E28" s="43">
        <v>213</v>
      </c>
      <c r="F28" s="39">
        <v>12676847.949999999</v>
      </c>
      <c r="G28" s="42">
        <v>12533791</v>
      </c>
      <c r="H28" s="42"/>
      <c r="I28" s="42"/>
      <c r="J28" s="42"/>
      <c r="K28" s="42">
        <v>143056.95000000001</v>
      </c>
      <c r="L28" s="42"/>
    </row>
    <row r="29" spans="1:12" ht="31.5" customHeight="1" x14ac:dyDescent="0.3">
      <c r="A29" s="279" t="s">
        <v>131</v>
      </c>
      <c r="B29" s="280"/>
      <c r="C29" s="44">
        <v>220</v>
      </c>
      <c r="D29" s="43">
        <v>300</v>
      </c>
      <c r="E29" s="43" t="s">
        <v>96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</row>
    <row r="30" spans="1:12" ht="78.75" customHeight="1" x14ac:dyDescent="0.3">
      <c r="A30" s="279" t="s">
        <v>130</v>
      </c>
      <c r="B30" s="280"/>
      <c r="C30" s="44"/>
      <c r="D30" s="43">
        <v>321</v>
      </c>
      <c r="E30" s="43">
        <v>262</v>
      </c>
      <c r="F30" s="39">
        <v>0</v>
      </c>
      <c r="G30" s="42"/>
      <c r="H30" s="42"/>
      <c r="I30" s="42"/>
      <c r="J30" s="42"/>
      <c r="K30" s="42"/>
      <c r="L30" s="42"/>
    </row>
    <row r="31" spans="1:12" x14ac:dyDescent="0.3">
      <c r="A31" s="279" t="s">
        <v>129</v>
      </c>
      <c r="B31" s="280"/>
      <c r="C31" s="44"/>
      <c r="D31" s="43">
        <v>350</v>
      </c>
      <c r="E31" s="43">
        <v>290</v>
      </c>
      <c r="F31" s="39">
        <v>0</v>
      </c>
      <c r="G31" s="42"/>
      <c r="H31" s="42"/>
      <c r="I31" s="42"/>
      <c r="J31" s="42"/>
      <c r="K31" s="42"/>
      <c r="L31" s="42"/>
    </row>
    <row r="32" spans="1:12" x14ac:dyDescent="0.3">
      <c r="A32" s="279" t="s">
        <v>128</v>
      </c>
      <c r="B32" s="280"/>
      <c r="C32" s="44"/>
      <c r="D32" s="43">
        <v>360</v>
      </c>
      <c r="E32" s="43">
        <v>290</v>
      </c>
      <c r="F32" s="39">
        <v>0</v>
      </c>
      <c r="G32" s="42"/>
      <c r="H32" s="42"/>
      <c r="I32" s="42"/>
      <c r="J32" s="42"/>
      <c r="K32" s="42"/>
      <c r="L32" s="42"/>
    </row>
    <row r="33" spans="1:12" x14ac:dyDescent="0.3">
      <c r="A33" s="279" t="s">
        <v>127</v>
      </c>
      <c r="B33" s="280"/>
      <c r="C33" s="44"/>
      <c r="D33" s="43">
        <v>830</v>
      </c>
      <c r="E33" s="43"/>
      <c r="F33" s="39">
        <v>264.64999999999998</v>
      </c>
      <c r="G33" s="42"/>
      <c r="H33" s="42">
        <v>264.64999999999998</v>
      </c>
      <c r="I33" s="42"/>
      <c r="J33" s="42"/>
      <c r="K33" s="42"/>
      <c r="L33" s="42"/>
    </row>
    <row r="34" spans="1:12" ht="78.75" customHeight="1" x14ac:dyDescent="0.3">
      <c r="A34" s="279" t="s">
        <v>126</v>
      </c>
      <c r="B34" s="280"/>
      <c r="C34" s="44"/>
      <c r="D34" s="43">
        <v>831</v>
      </c>
      <c r="E34" s="43"/>
      <c r="F34" s="39">
        <v>264.64999999999998</v>
      </c>
      <c r="G34" s="42"/>
      <c r="H34" s="42">
        <v>264.64999999999998</v>
      </c>
      <c r="I34" s="42"/>
      <c r="J34" s="42"/>
      <c r="K34" s="42"/>
      <c r="L34" s="42"/>
    </row>
    <row r="35" spans="1:12" ht="31.5" customHeight="1" x14ac:dyDescent="0.3">
      <c r="A35" s="279" t="s">
        <v>125</v>
      </c>
      <c r="B35" s="280"/>
      <c r="C35" s="44">
        <v>230</v>
      </c>
      <c r="D35" s="43">
        <v>850</v>
      </c>
      <c r="E35" s="43" t="s">
        <v>96</v>
      </c>
      <c r="F35" s="39">
        <v>2244761</v>
      </c>
      <c r="G35" s="42">
        <v>2244761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</row>
    <row r="36" spans="1:12" ht="47.25" customHeight="1" x14ac:dyDescent="0.3">
      <c r="A36" s="279" t="s">
        <v>124</v>
      </c>
      <c r="B36" s="280"/>
      <c r="C36" s="44"/>
      <c r="D36" s="43">
        <v>851</v>
      </c>
      <c r="E36" s="43">
        <v>290</v>
      </c>
      <c r="F36" s="39">
        <v>2244761</v>
      </c>
      <c r="G36" s="42">
        <v>2244761</v>
      </c>
      <c r="H36" s="42"/>
      <c r="I36" s="42"/>
      <c r="J36" s="42"/>
      <c r="K36" s="42"/>
      <c r="L36" s="42"/>
    </row>
    <row r="37" spans="1:12" x14ac:dyDescent="0.3">
      <c r="A37" s="279" t="s">
        <v>123</v>
      </c>
      <c r="B37" s="280"/>
      <c r="C37" s="44"/>
      <c r="D37" s="43">
        <v>852</v>
      </c>
      <c r="E37" s="43">
        <v>290</v>
      </c>
      <c r="F37" s="39">
        <v>0</v>
      </c>
      <c r="G37" s="42"/>
      <c r="H37" s="42"/>
      <c r="I37" s="42"/>
      <c r="J37" s="42"/>
      <c r="K37" s="42"/>
      <c r="L37" s="42"/>
    </row>
    <row r="38" spans="1:12" x14ac:dyDescent="0.3">
      <c r="A38" s="279" t="s">
        <v>122</v>
      </c>
      <c r="B38" s="280"/>
      <c r="C38" s="44"/>
      <c r="D38" s="43">
        <v>853</v>
      </c>
      <c r="E38" s="43">
        <v>290</v>
      </c>
      <c r="F38" s="39">
        <v>0</v>
      </c>
      <c r="G38" s="42"/>
      <c r="H38" s="42"/>
      <c r="I38" s="42"/>
      <c r="J38" s="42"/>
      <c r="K38" s="42"/>
      <c r="L38" s="42"/>
    </row>
    <row r="39" spans="1:12" ht="31.5" customHeight="1" x14ac:dyDescent="0.3">
      <c r="A39" s="279" t="s">
        <v>121</v>
      </c>
      <c r="B39" s="280"/>
      <c r="C39" s="44">
        <v>250</v>
      </c>
      <c r="D39" s="43">
        <v>244</v>
      </c>
      <c r="E39" s="43"/>
      <c r="F39" s="39">
        <v>0</v>
      </c>
      <c r="G39" s="42"/>
      <c r="H39" s="42"/>
      <c r="I39" s="42"/>
      <c r="J39" s="42"/>
      <c r="K39" s="42"/>
      <c r="L39" s="42"/>
    </row>
    <row r="40" spans="1:12" ht="31.5" customHeight="1" x14ac:dyDescent="0.3">
      <c r="A40" s="279" t="s">
        <v>120</v>
      </c>
      <c r="B40" s="280"/>
      <c r="C40" s="44">
        <v>260</v>
      </c>
      <c r="D40" s="43" t="s">
        <v>96</v>
      </c>
      <c r="E40" s="43" t="s">
        <v>96</v>
      </c>
      <c r="F40" s="39">
        <v>13757650.58</v>
      </c>
      <c r="G40" s="39">
        <v>6904594.0700000003</v>
      </c>
      <c r="H40" s="39">
        <v>609428.78</v>
      </c>
      <c r="I40" s="39">
        <v>0</v>
      </c>
      <c r="J40" s="39">
        <v>0</v>
      </c>
      <c r="K40" s="39">
        <v>6243627.7300000004</v>
      </c>
      <c r="L40" s="39">
        <v>0</v>
      </c>
    </row>
    <row r="41" spans="1:12" ht="94.5" customHeight="1" x14ac:dyDescent="0.3">
      <c r="A41" s="279" t="s">
        <v>119</v>
      </c>
      <c r="B41" s="280"/>
      <c r="C41" s="44"/>
      <c r="D41" s="43">
        <v>244</v>
      </c>
      <c r="E41" s="43" t="s">
        <v>96</v>
      </c>
      <c r="F41" s="39">
        <v>13757650.58</v>
      </c>
      <c r="G41" s="39">
        <v>6904594.0700000003</v>
      </c>
      <c r="H41" s="39">
        <v>609428.78</v>
      </c>
      <c r="I41" s="39">
        <v>0</v>
      </c>
      <c r="J41" s="39">
        <v>0</v>
      </c>
      <c r="K41" s="39">
        <v>6243627.7300000004</v>
      </c>
      <c r="L41" s="39">
        <v>0</v>
      </c>
    </row>
    <row r="42" spans="1:12" ht="31.5" customHeight="1" x14ac:dyDescent="0.3">
      <c r="A42" s="279" t="s">
        <v>118</v>
      </c>
      <c r="B42" s="280"/>
      <c r="C42" s="44"/>
      <c r="D42" s="43">
        <v>244</v>
      </c>
      <c r="E42" s="43">
        <v>221</v>
      </c>
      <c r="F42" s="39">
        <v>113858.67</v>
      </c>
      <c r="G42" s="42">
        <v>113858.67</v>
      </c>
      <c r="H42" s="42"/>
      <c r="I42" s="42"/>
      <c r="J42" s="42"/>
      <c r="K42" s="42"/>
      <c r="L42" s="42"/>
    </row>
    <row r="43" spans="1:12" x14ac:dyDescent="0.3">
      <c r="A43" s="279" t="s">
        <v>117</v>
      </c>
      <c r="B43" s="280"/>
      <c r="C43" s="44"/>
      <c r="D43" s="43">
        <v>244</v>
      </c>
      <c r="E43" s="43">
        <v>222</v>
      </c>
      <c r="F43" s="39">
        <v>0</v>
      </c>
      <c r="G43" s="42"/>
      <c r="H43" s="42"/>
      <c r="I43" s="42"/>
      <c r="J43" s="42"/>
      <c r="K43" s="42"/>
      <c r="L43" s="42"/>
    </row>
    <row r="44" spans="1:12" x14ac:dyDescent="0.3">
      <c r="A44" s="279" t="s">
        <v>116</v>
      </c>
      <c r="B44" s="280"/>
      <c r="C44" s="44"/>
      <c r="D44" s="43">
        <v>244</v>
      </c>
      <c r="E44" s="43">
        <v>223</v>
      </c>
      <c r="F44" s="39">
        <v>4761054</v>
      </c>
      <c r="G44" s="42">
        <v>4761054</v>
      </c>
      <c r="H44" s="42"/>
      <c r="I44" s="42"/>
      <c r="J44" s="42"/>
      <c r="K44" s="42"/>
      <c r="L44" s="42"/>
    </row>
    <row r="45" spans="1:12" ht="31.5" customHeight="1" x14ac:dyDescent="0.3">
      <c r="A45" s="279" t="s">
        <v>115</v>
      </c>
      <c r="B45" s="280"/>
      <c r="C45" s="44"/>
      <c r="D45" s="43">
        <v>244</v>
      </c>
      <c r="E45" s="43" t="s">
        <v>114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79" t="s">
        <v>113</v>
      </c>
      <c r="B46" s="280"/>
      <c r="C46" s="44"/>
      <c r="D46" s="43">
        <v>244</v>
      </c>
      <c r="E46" s="43">
        <v>225</v>
      </c>
      <c r="F46" s="39">
        <v>668398.84</v>
      </c>
      <c r="G46" s="42">
        <v>311070.06</v>
      </c>
      <c r="H46" s="42">
        <v>357328.78</v>
      </c>
      <c r="I46" s="42"/>
      <c r="J46" s="42"/>
      <c r="K46" s="42"/>
      <c r="L46" s="42"/>
    </row>
    <row r="47" spans="1:12" x14ac:dyDescent="0.3">
      <c r="A47" s="279" t="s">
        <v>112</v>
      </c>
      <c r="B47" s="280"/>
      <c r="C47" s="44"/>
      <c r="D47" s="43">
        <v>244</v>
      </c>
      <c r="E47" s="43">
        <v>226</v>
      </c>
      <c r="F47" s="39">
        <v>656378.34</v>
      </c>
      <c r="G47" s="42">
        <v>504278.34</v>
      </c>
      <c r="H47" s="42">
        <v>152100</v>
      </c>
      <c r="I47" s="42"/>
      <c r="J47" s="42"/>
      <c r="K47" s="42"/>
      <c r="L47" s="42"/>
    </row>
    <row r="48" spans="1:12" ht="47.25" customHeight="1" x14ac:dyDescent="0.3">
      <c r="A48" s="279" t="s">
        <v>111</v>
      </c>
      <c r="B48" s="280"/>
      <c r="C48" s="44"/>
      <c r="D48" s="43">
        <v>244</v>
      </c>
      <c r="E48" s="45">
        <v>226</v>
      </c>
      <c r="F48" s="39">
        <v>152100</v>
      </c>
      <c r="G48" s="42"/>
      <c r="H48" s="42">
        <v>152100</v>
      </c>
      <c r="I48" s="42"/>
      <c r="J48" s="42"/>
      <c r="K48" s="42"/>
      <c r="L48" s="42"/>
    </row>
    <row r="49" spans="1:12" ht="31.5" customHeight="1" x14ac:dyDescent="0.3">
      <c r="A49" s="281" t="s">
        <v>110</v>
      </c>
      <c r="B49" s="282"/>
      <c r="C49" s="44"/>
      <c r="D49" s="43" t="s">
        <v>109</v>
      </c>
      <c r="E49" s="43" t="s">
        <v>108</v>
      </c>
      <c r="F49" s="39">
        <v>0</v>
      </c>
      <c r="G49" s="42"/>
      <c r="H49" s="42"/>
      <c r="I49" s="42"/>
      <c r="J49" s="42"/>
      <c r="K49" s="42"/>
      <c r="L49" s="42"/>
    </row>
    <row r="50" spans="1:12" ht="31.5" customHeight="1" x14ac:dyDescent="0.3">
      <c r="A50" s="279" t="s">
        <v>107</v>
      </c>
      <c r="B50" s="280"/>
      <c r="C50" s="44"/>
      <c r="D50" s="43">
        <v>244</v>
      </c>
      <c r="E50" s="43">
        <v>310</v>
      </c>
      <c r="F50" s="39">
        <v>1038248</v>
      </c>
      <c r="G50" s="42">
        <v>1038248</v>
      </c>
      <c r="H50" s="42"/>
      <c r="I50" s="42"/>
      <c r="J50" s="42"/>
      <c r="K50" s="42"/>
      <c r="L50" s="42"/>
    </row>
    <row r="51" spans="1:12" ht="31.5" customHeight="1" x14ac:dyDescent="0.3">
      <c r="A51" s="279" t="s">
        <v>106</v>
      </c>
      <c r="B51" s="280"/>
      <c r="C51" s="44"/>
      <c r="D51" s="43">
        <v>244</v>
      </c>
      <c r="E51" s="43">
        <v>340</v>
      </c>
      <c r="F51" s="39">
        <v>6519712.7300000004</v>
      </c>
      <c r="G51" s="42">
        <v>176085</v>
      </c>
      <c r="H51" s="42">
        <v>100000</v>
      </c>
      <c r="I51" s="42"/>
      <c r="J51" s="42"/>
      <c r="K51" s="42">
        <v>6243627.7300000004</v>
      </c>
      <c r="L51" s="42"/>
    </row>
    <row r="52" spans="1:12" ht="31.5" customHeight="1" x14ac:dyDescent="0.3">
      <c r="A52" s="279" t="s">
        <v>105</v>
      </c>
      <c r="B52" s="280"/>
      <c r="C52" s="44"/>
      <c r="D52" s="43">
        <v>244</v>
      </c>
      <c r="E52" s="45">
        <v>340</v>
      </c>
      <c r="F52" s="39">
        <v>6474587.7300000004</v>
      </c>
      <c r="G52" s="42">
        <v>130960</v>
      </c>
      <c r="H52" s="42">
        <v>100000</v>
      </c>
      <c r="I52" s="42"/>
      <c r="J52" s="42"/>
      <c r="K52" s="42">
        <v>6243627.7300000004</v>
      </c>
      <c r="L52" s="42"/>
    </row>
    <row r="53" spans="1:12" ht="31.5" customHeight="1" x14ac:dyDescent="0.3">
      <c r="A53" s="279" t="s">
        <v>104</v>
      </c>
      <c r="B53" s="280"/>
      <c r="C53" s="44">
        <v>300</v>
      </c>
      <c r="D53" s="43" t="s">
        <v>96</v>
      </c>
      <c r="E53" s="43" t="s">
        <v>96</v>
      </c>
      <c r="F53" s="39">
        <v>70275546.340000004</v>
      </c>
      <c r="G53" s="39">
        <v>63084187</v>
      </c>
      <c r="H53" s="39">
        <v>609428.78</v>
      </c>
      <c r="I53" s="39"/>
      <c r="J53" s="39"/>
      <c r="K53" s="39">
        <v>6581930.5599999996</v>
      </c>
      <c r="L53" s="39"/>
    </row>
    <row r="54" spans="1:12" ht="31.5" customHeight="1" x14ac:dyDescent="0.3">
      <c r="A54" s="279" t="s">
        <v>103</v>
      </c>
      <c r="B54" s="280"/>
      <c r="C54" s="44">
        <v>310</v>
      </c>
      <c r="D54" s="43"/>
      <c r="E54" s="43"/>
      <c r="F54" s="39">
        <v>0</v>
      </c>
      <c r="G54" s="42"/>
      <c r="H54" s="42"/>
      <c r="I54" s="42"/>
      <c r="J54" s="42"/>
      <c r="K54" s="42"/>
      <c r="L54" s="42"/>
    </row>
    <row r="55" spans="1:12" x14ac:dyDescent="0.3">
      <c r="A55" s="279" t="s">
        <v>102</v>
      </c>
      <c r="B55" s="280"/>
      <c r="C55" s="44">
        <v>320</v>
      </c>
      <c r="D55" s="43"/>
      <c r="E55" s="43"/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79" t="s">
        <v>101</v>
      </c>
      <c r="B56" s="280"/>
      <c r="C56" s="44">
        <v>400</v>
      </c>
      <c r="D56" s="43"/>
      <c r="E56" s="43"/>
      <c r="F56" s="39">
        <v>70619805.730000004</v>
      </c>
      <c r="G56" s="39">
        <v>63185760.07</v>
      </c>
      <c r="H56" s="39">
        <v>609693.43000000005</v>
      </c>
      <c r="I56" s="39">
        <v>0</v>
      </c>
      <c r="J56" s="39">
        <v>0</v>
      </c>
      <c r="K56" s="39">
        <v>6824352.2300000004</v>
      </c>
      <c r="L56" s="39">
        <v>0</v>
      </c>
    </row>
    <row r="57" spans="1:12" ht="31.5" customHeight="1" x14ac:dyDescent="0.3">
      <c r="A57" s="279" t="s">
        <v>100</v>
      </c>
      <c r="B57" s="280"/>
      <c r="C57" s="44">
        <v>410</v>
      </c>
      <c r="D57" s="43"/>
      <c r="E57" s="43"/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79" t="s">
        <v>99</v>
      </c>
      <c r="B58" s="280"/>
      <c r="C58" s="44">
        <v>420</v>
      </c>
      <c r="D58" s="43"/>
      <c r="E58" s="43"/>
      <c r="F58" s="39">
        <v>0</v>
      </c>
      <c r="G58" s="42"/>
      <c r="H58" s="42"/>
      <c r="I58" s="42"/>
      <c r="J58" s="42"/>
      <c r="K58" s="42"/>
      <c r="L58" s="42"/>
    </row>
    <row r="59" spans="1:12" x14ac:dyDescent="0.3">
      <c r="A59" s="277" t="s">
        <v>98</v>
      </c>
      <c r="B59" s="278"/>
      <c r="C59" s="41">
        <v>500</v>
      </c>
      <c r="D59" s="40" t="s">
        <v>96</v>
      </c>
      <c r="E59" s="40" t="s">
        <v>96</v>
      </c>
      <c r="F59" s="39">
        <v>344259.39</v>
      </c>
      <c r="G59" s="42">
        <v>101573.07</v>
      </c>
      <c r="H59" s="42">
        <v>264.64999999999998</v>
      </c>
      <c r="I59" s="42"/>
      <c r="J59" s="42"/>
      <c r="K59" s="42">
        <v>242421.67</v>
      </c>
      <c r="L59" s="42"/>
    </row>
    <row r="60" spans="1:12" x14ac:dyDescent="0.3">
      <c r="A60" s="283" t="s">
        <v>97</v>
      </c>
      <c r="B60" s="284"/>
      <c r="C60" s="41">
        <v>600</v>
      </c>
      <c r="D60" s="40" t="s">
        <v>96</v>
      </c>
      <c r="E60" s="40" t="s">
        <v>96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</row>
  </sheetData>
  <mergeCells count="67">
    <mergeCell ref="A47:B47"/>
    <mergeCell ref="A48:B48"/>
    <mergeCell ref="A50:B50"/>
    <mergeCell ref="A60:B60"/>
    <mergeCell ref="A54:B54"/>
    <mergeCell ref="A55:B55"/>
    <mergeCell ref="A56:B56"/>
    <mergeCell ref="A57:B57"/>
    <mergeCell ref="A58:B58"/>
    <mergeCell ref="A59:B59"/>
    <mergeCell ref="A51:B51"/>
    <mergeCell ref="A52:B52"/>
    <mergeCell ref="A53:B53"/>
    <mergeCell ref="A49:B49"/>
    <mergeCell ref="A44:B44"/>
    <mergeCell ref="A35:B35"/>
    <mergeCell ref="A36:B36"/>
    <mergeCell ref="A37:B37"/>
    <mergeCell ref="A38:B38"/>
    <mergeCell ref="A39:B39"/>
    <mergeCell ref="A46:B46"/>
    <mergeCell ref="A45:B4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0:B40"/>
    <mergeCell ref="A41:B41"/>
    <mergeCell ref="A42:B42"/>
    <mergeCell ref="A43:B4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J1:L1"/>
    <mergeCell ref="A2:L2"/>
    <mergeCell ref="A5:B9"/>
    <mergeCell ref="C5:C9"/>
    <mergeCell ref="D5:D9"/>
    <mergeCell ref="L8:L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A10:B10"/>
    <mergeCell ref="A11:L11"/>
    <mergeCell ref="A12:B12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5" customWidth="1"/>
    <col min="2" max="2" width="22.88671875" style="55" customWidth="1"/>
    <col min="3" max="3" width="5.44140625" style="55" customWidth="1"/>
    <col min="4" max="4" width="11" style="55" customWidth="1"/>
    <col min="5" max="5" width="14" style="55" customWidth="1"/>
    <col min="6" max="6" width="14.88671875" style="55" customWidth="1"/>
    <col min="7" max="7" width="21.5546875" style="55" customWidth="1"/>
    <col min="8" max="8" width="20.44140625" style="55" customWidth="1"/>
    <col min="9" max="11" width="18.88671875" style="55" customWidth="1"/>
    <col min="12" max="12" width="18.109375" style="55" customWidth="1"/>
    <col min="13" max="16384" width="9.109375" style="55"/>
  </cols>
  <sheetData>
    <row r="1" spans="1:12" x14ac:dyDescent="0.3">
      <c r="J1" s="301" t="s">
        <v>164</v>
      </c>
      <c r="K1" s="301"/>
      <c r="L1" s="301"/>
    </row>
    <row r="2" spans="1:12" ht="19.2" x14ac:dyDescent="0.3">
      <c r="A2" s="302" t="s">
        <v>163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x14ac:dyDescent="0.3">
      <c r="A3" s="69"/>
      <c r="B3" s="69"/>
      <c r="C3" s="69"/>
      <c r="D3" s="69"/>
      <c r="E3" s="70" t="s">
        <v>162</v>
      </c>
      <c r="F3" s="69" t="s">
        <v>165</v>
      </c>
      <c r="G3" s="69"/>
      <c r="H3" s="69"/>
      <c r="I3" s="69"/>
      <c r="J3" s="69"/>
      <c r="K3" s="69"/>
      <c r="L3" s="69"/>
    </row>
    <row r="4" spans="1:12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17.25" customHeight="1" x14ac:dyDescent="0.3">
      <c r="A5" s="296" t="s">
        <v>1</v>
      </c>
      <c r="B5" s="296"/>
      <c r="C5" s="303" t="s">
        <v>161</v>
      </c>
      <c r="D5" s="296" t="s">
        <v>160</v>
      </c>
      <c r="E5" s="306" t="s">
        <v>159</v>
      </c>
      <c r="F5" s="298" t="s">
        <v>158</v>
      </c>
      <c r="G5" s="298"/>
      <c r="H5" s="298"/>
      <c r="I5" s="298"/>
      <c r="J5" s="298"/>
      <c r="K5" s="298"/>
      <c r="L5" s="299"/>
    </row>
    <row r="6" spans="1:12" ht="18.75" customHeight="1" x14ac:dyDescent="0.3">
      <c r="A6" s="296"/>
      <c r="B6" s="296"/>
      <c r="C6" s="304"/>
      <c r="D6" s="296"/>
      <c r="E6" s="307"/>
      <c r="F6" s="309" t="s">
        <v>151</v>
      </c>
      <c r="G6" s="298" t="s">
        <v>157</v>
      </c>
      <c r="H6" s="298"/>
      <c r="I6" s="298"/>
      <c r="J6" s="298"/>
      <c r="K6" s="298"/>
      <c r="L6" s="299"/>
    </row>
    <row r="7" spans="1:12" ht="65.25" customHeight="1" x14ac:dyDescent="0.3">
      <c r="A7" s="296"/>
      <c r="B7" s="296"/>
      <c r="C7" s="304"/>
      <c r="D7" s="296"/>
      <c r="E7" s="307"/>
      <c r="F7" s="310"/>
      <c r="G7" s="296" t="s">
        <v>156</v>
      </c>
      <c r="H7" s="296" t="s">
        <v>155</v>
      </c>
      <c r="I7" s="296" t="s">
        <v>154</v>
      </c>
      <c r="J7" s="296" t="s">
        <v>153</v>
      </c>
      <c r="K7" s="297" t="s">
        <v>152</v>
      </c>
      <c r="L7" s="299"/>
    </row>
    <row r="8" spans="1:12" ht="35.25" customHeight="1" x14ac:dyDescent="0.3">
      <c r="A8" s="296"/>
      <c r="B8" s="296"/>
      <c r="C8" s="304"/>
      <c r="D8" s="296"/>
      <c r="E8" s="307"/>
      <c r="F8" s="310"/>
      <c r="G8" s="296"/>
      <c r="H8" s="296"/>
      <c r="I8" s="296"/>
      <c r="J8" s="296"/>
      <c r="K8" s="306" t="s">
        <v>151</v>
      </c>
      <c r="L8" s="306" t="s">
        <v>150</v>
      </c>
    </row>
    <row r="9" spans="1:12" ht="31.5" customHeight="1" x14ac:dyDescent="0.3">
      <c r="A9" s="296"/>
      <c r="B9" s="296"/>
      <c r="C9" s="305"/>
      <c r="D9" s="296"/>
      <c r="E9" s="308"/>
      <c r="F9" s="311"/>
      <c r="G9" s="296"/>
      <c r="H9" s="296"/>
      <c r="I9" s="296"/>
      <c r="J9" s="296"/>
      <c r="K9" s="308"/>
      <c r="L9" s="308"/>
    </row>
    <row r="10" spans="1:12" ht="16.5" customHeight="1" x14ac:dyDescent="0.3">
      <c r="A10" s="296">
        <v>1</v>
      </c>
      <c r="B10" s="296"/>
      <c r="C10" s="67">
        <v>2</v>
      </c>
      <c r="D10" s="67">
        <v>3</v>
      </c>
      <c r="E10" s="67" t="s">
        <v>149</v>
      </c>
      <c r="F10" s="67">
        <v>4</v>
      </c>
      <c r="G10" s="67">
        <v>5</v>
      </c>
      <c r="H10" s="67">
        <v>6</v>
      </c>
      <c r="I10" s="67">
        <v>7</v>
      </c>
      <c r="J10" s="67">
        <v>8</v>
      </c>
      <c r="K10" s="67">
        <v>9</v>
      </c>
      <c r="L10" s="67">
        <v>10</v>
      </c>
    </row>
    <row r="11" spans="1:12" ht="15" customHeight="1" x14ac:dyDescent="0.3">
      <c r="A11" s="297" t="s">
        <v>166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9"/>
    </row>
    <row r="12" spans="1:12" ht="26.25" customHeight="1" x14ac:dyDescent="0.3">
      <c r="A12" s="300" t="s">
        <v>147</v>
      </c>
      <c r="B12" s="300"/>
      <c r="C12" s="66">
        <v>100</v>
      </c>
      <c r="D12" s="57" t="s">
        <v>96</v>
      </c>
      <c r="E12" s="57" t="s">
        <v>96</v>
      </c>
      <c r="F12" s="63">
        <f>G12+H12+I12+J12+K12</f>
        <v>68515011.560000002</v>
      </c>
      <c r="G12" s="63">
        <f>G14</f>
        <v>63084187</v>
      </c>
      <c r="H12" s="63">
        <f>H17</f>
        <v>76050</v>
      </c>
      <c r="I12" s="63">
        <f>I17</f>
        <v>0</v>
      </c>
      <c r="J12" s="63">
        <f>J14</f>
        <v>0</v>
      </c>
      <c r="K12" s="63">
        <f>K13+K14+K15+K16+K18+K19</f>
        <v>5354774.5599999996</v>
      </c>
      <c r="L12" s="63">
        <f>L14</f>
        <v>0</v>
      </c>
    </row>
    <row r="13" spans="1:12" ht="31.5" customHeight="1" x14ac:dyDescent="0.3">
      <c r="A13" s="290" t="s">
        <v>146</v>
      </c>
      <c r="B13" s="290"/>
      <c r="C13" s="65">
        <v>110</v>
      </c>
      <c r="D13" s="59">
        <v>120</v>
      </c>
      <c r="E13" s="59">
        <v>120</v>
      </c>
      <c r="F13" s="56">
        <f>K13</f>
        <v>0</v>
      </c>
      <c r="G13" s="59" t="s">
        <v>96</v>
      </c>
      <c r="H13" s="59" t="s">
        <v>96</v>
      </c>
      <c r="I13" s="59" t="s">
        <v>96</v>
      </c>
      <c r="J13" s="59" t="s">
        <v>96</v>
      </c>
      <c r="K13" s="56"/>
      <c r="L13" s="59" t="s">
        <v>96</v>
      </c>
    </row>
    <row r="14" spans="1:12" x14ac:dyDescent="0.3">
      <c r="A14" s="292" t="s">
        <v>145</v>
      </c>
      <c r="B14" s="293"/>
      <c r="C14" s="65">
        <v>120</v>
      </c>
      <c r="D14" s="59">
        <v>130</v>
      </c>
      <c r="E14" s="59">
        <v>130</v>
      </c>
      <c r="F14" s="56">
        <f>G14+J14+K14</f>
        <v>68438961.560000002</v>
      </c>
      <c r="G14" s="56">
        <v>63084187</v>
      </c>
      <c r="H14" s="59" t="s">
        <v>96</v>
      </c>
      <c r="I14" s="59" t="s">
        <v>96</v>
      </c>
      <c r="J14" s="56"/>
      <c r="K14" s="56">
        <v>5354774.5599999996</v>
      </c>
      <c r="L14" s="56"/>
    </row>
    <row r="15" spans="1:12" ht="32.25" customHeight="1" x14ac:dyDescent="0.3">
      <c r="A15" s="290" t="s">
        <v>144</v>
      </c>
      <c r="B15" s="290"/>
      <c r="C15" s="65">
        <v>130</v>
      </c>
      <c r="D15" s="59">
        <v>140</v>
      </c>
      <c r="E15" s="59">
        <v>140</v>
      </c>
      <c r="F15" s="56">
        <f>K15</f>
        <v>0</v>
      </c>
      <c r="G15" s="59" t="s">
        <v>96</v>
      </c>
      <c r="H15" s="59" t="s">
        <v>96</v>
      </c>
      <c r="I15" s="59" t="s">
        <v>96</v>
      </c>
      <c r="J15" s="59" t="s">
        <v>96</v>
      </c>
      <c r="K15" s="56"/>
      <c r="L15" s="59" t="s">
        <v>96</v>
      </c>
    </row>
    <row r="16" spans="1:12" ht="77.25" customHeight="1" x14ac:dyDescent="0.3">
      <c r="A16" s="290" t="s">
        <v>143</v>
      </c>
      <c r="B16" s="290"/>
      <c r="C16" s="65">
        <v>140</v>
      </c>
      <c r="D16" s="59">
        <v>150</v>
      </c>
      <c r="E16" s="59">
        <v>150</v>
      </c>
      <c r="F16" s="56">
        <f>K16</f>
        <v>0</v>
      </c>
      <c r="G16" s="59" t="s">
        <v>96</v>
      </c>
      <c r="H16" s="59" t="s">
        <v>96</v>
      </c>
      <c r="I16" s="59" t="s">
        <v>96</v>
      </c>
      <c r="J16" s="59" t="s">
        <v>96</v>
      </c>
      <c r="K16" s="56"/>
      <c r="L16" s="59" t="s">
        <v>96</v>
      </c>
    </row>
    <row r="17" spans="1:12" ht="31.5" customHeight="1" x14ac:dyDescent="0.3">
      <c r="A17" s="292" t="s">
        <v>142</v>
      </c>
      <c r="B17" s="293"/>
      <c r="C17" s="65">
        <v>150</v>
      </c>
      <c r="D17" s="59">
        <v>180</v>
      </c>
      <c r="E17" s="59">
        <v>180</v>
      </c>
      <c r="F17" s="56">
        <f>H17+I17</f>
        <v>76050</v>
      </c>
      <c r="G17" s="59" t="s">
        <v>96</v>
      </c>
      <c r="H17" s="56">
        <v>76050</v>
      </c>
      <c r="I17" s="56"/>
      <c r="J17" s="59" t="s">
        <v>96</v>
      </c>
      <c r="K17" s="59" t="s">
        <v>96</v>
      </c>
      <c r="L17" s="59" t="s">
        <v>96</v>
      </c>
    </row>
    <row r="18" spans="1:12" ht="16.5" customHeight="1" x14ac:dyDescent="0.3">
      <c r="A18" s="290" t="s">
        <v>141</v>
      </c>
      <c r="B18" s="290"/>
      <c r="C18" s="65">
        <v>160</v>
      </c>
      <c r="D18" s="59">
        <v>180</v>
      </c>
      <c r="E18" s="59">
        <v>180</v>
      </c>
      <c r="F18" s="56">
        <f>K18</f>
        <v>0</v>
      </c>
      <c r="G18" s="59" t="s">
        <v>96</v>
      </c>
      <c r="H18" s="59" t="s">
        <v>96</v>
      </c>
      <c r="I18" s="59" t="s">
        <v>96</v>
      </c>
      <c r="J18" s="59" t="s">
        <v>96</v>
      </c>
      <c r="K18" s="56"/>
      <c r="L18" s="59" t="s">
        <v>96</v>
      </c>
    </row>
    <row r="19" spans="1:12" ht="18" customHeight="1" x14ac:dyDescent="0.3">
      <c r="A19" s="290" t="s">
        <v>140</v>
      </c>
      <c r="B19" s="290"/>
      <c r="C19" s="65">
        <v>180</v>
      </c>
      <c r="D19" s="59" t="s">
        <v>96</v>
      </c>
      <c r="E19" s="59" t="s">
        <v>96</v>
      </c>
      <c r="F19" s="56">
        <f>F20+F21</f>
        <v>0</v>
      </c>
      <c r="G19" s="59" t="s">
        <v>96</v>
      </c>
      <c r="H19" s="59" t="s">
        <v>96</v>
      </c>
      <c r="I19" s="59" t="s">
        <v>96</v>
      </c>
      <c r="J19" s="59" t="s">
        <v>96</v>
      </c>
      <c r="K19" s="56">
        <f>K20+K21</f>
        <v>0</v>
      </c>
      <c r="L19" s="59" t="s">
        <v>96</v>
      </c>
    </row>
    <row r="20" spans="1:12" ht="33.75" customHeight="1" x14ac:dyDescent="0.3">
      <c r="A20" s="290" t="s">
        <v>139</v>
      </c>
      <c r="B20" s="290"/>
      <c r="C20" s="65"/>
      <c r="D20" s="59">
        <v>410</v>
      </c>
      <c r="E20" s="59">
        <v>410</v>
      </c>
      <c r="F20" s="56">
        <f>K20</f>
        <v>0</v>
      </c>
      <c r="G20" s="59" t="s">
        <v>96</v>
      </c>
      <c r="H20" s="59" t="s">
        <v>96</v>
      </c>
      <c r="I20" s="59" t="s">
        <v>96</v>
      </c>
      <c r="J20" s="59" t="s">
        <v>96</v>
      </c>
      <c r="K20" s="56"/>
      <c r="L20" s="59" t="s">
        <v>96</v>
      </c>
    </row>
    <row r="21" spans="1:12" ht="13.5" customHeight="1" x14ac:dyDescent="0.3">
      <c r="A21" s="290" t="s">
        <v>138</v>
      </c>
      <c r="B21" s="290"/>
      <c r="C21" s="65"/>
      <c r="D21" s="59">
        <v>440</v>
      </c>
      <c r="E21" s="59">
        <v>440</v>
      </c>
      <c r="F21" s="56">
        <f>K21</f>
        <v>0</v>
      </c>
      <c r="G21" s="59" t="s">
        <v>96</v>
      </c>
      <c r="H21" s="59" t="s">
        <v>96</v>
      </c>
      <c r="I21" s="59" t="s">
        <v>96</v>
      </c>
      <c r="J21" s="59" t="s">
        <v>96</v>
      </c>
      <c r="K21" s="56"/>
      <c r="L21" s="59" t="s">
        <v>96</v>
      </c>
    </row>
    <row r="22" spans="1:12" ht="9" customHeight="1" x14ac:dyDescent="0.3">
      <c r="A22" s="294"/>
      <c r="B22" s="295"/>
      <c r="C22" s="59"/>
      <c r="D22" s="59"/>
      <c r="E22" s="59"/>
      <c r="F22" s="56"/>
      <c r="G22" s="56"/>
      <c r="H22" s="56"/>
      <c r="I22" s="56"/>
      <c r="J22" s="56"/>
      <c r="K22" s="56"/>
      <c r="L22" s="56"/>
    </row>
    <row r="23" spans="1:12" ht="21.75" customHeight="1" x14ac:dyDescent="0.3">
      <c r="A23" s="289" t="s">
        <v>137</v>
      </c>
      <c r="B23" s="289"/>
      <c r="C23" s="64">
        <v>200</v>
      </c>
      <c r="D23" s="57" t="s">
        <v>96</v>
      </c>
      <c r="E23" s="57" t="s">
        <v>96</v>
      </c>
      <c r="F23" s="63">
        <f t="shared" ref="F23:F60" si="0">SUM(G23:K23)</f>
        <v>68515011.560000002</v>
      </c>
      <c r="G23" s="63">
        <f t="shared" ref="G23:L23" si="1">G24+G33+G35+G39+G40+G29</f>
        <v>63084187</v>
      </c>
      <c r="H23" s="63">
        <f t="shared" si="1"/>
        <v>76050</v>
      </c>
      <c r="I23" s="63">
        <f t="shared" si="1"/>
        <v>0</v>
      </c>
      <c r="J23" s="63">
        <f t="shared" si="1"/>
        <v>0</v>
      </c>
      <c r="K23" s="63">
        <f t="shared" si="1"/>
        <v>5354774.5599999996</v>
      </c>
      <c r="L23" s="63">
        <f t="shared" si="1"/>
        <v>0</v>
      </c>
    </row>
    <row r="24" spans="1:12" ht="30" customHeight="1" x14ac:dyDescent="0.3">
      <c r="A24" s="287" t="s">
        <v>136</v>
      </c>
      <c r="B24" s="287"/>
      <c r="C24" s="62">
        <v>210</v>
      </c>
      <c r="D24" s="62">
        <v>100</v>
      </c>
      <c r="E24" s="62">
        <v>210</v>
      </c>
      <c r="F24" s="56">
        <f t="shared" si="0"/>
        <v>54036405</v>
      </c>
      <c r="G24" s="56">
        <f t="shared" ref="G24:L24" si="2">G25</f>
        <v>54036405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</row>
    <row r="25" spans="1:12" ht="42.75" customHeight="1" x14ac:dyDescent="0.3">
      <c r="A25" s="291" t="s">
        <v>135</v>
      </c>
      <c r="B25" s="291"/>
      <c r="C25" s="60">
        <v>211</v>
      </c>
      <c r="D25" s="59">
        <v>110</v>
      </c>
      <c r="E25" s="59" t="s">
        <v>96</v>
      </c>
      <c r="F25" s="56">
        <f t="shared" si="0"/>
        <v>54036405</v>
      </c>
      <c r="G25" s="56">
        <f t="shared" ref="G25:L25" si="3">G26+G27+G28</f>
        <v>54036405</v>
      </c>
      <c r="H25" s="56">
        <f t="shared" si="3"/>
        <v>0</v>
      </c>
      <c r="I25" s="56">
        <f t="shared" si="3"/>
        <v>0</v>
      </c>
      <c r="J25" s="56">
        <f t="shared" si="3"/>
        <v>0</v>
      </c>
      <c r="K25" s="56">
        <f t="shared" si="3"/>
        <v>0</v>
      </c>
      <c r="L25" s="56">
        <f t="shared" si="3"/>
        <v>0</v>
      </c>
    </row>
    <row r="26" spans="1:12" ht="31.5" customHeight="1" x14ac:dyDescent="0.3">
      <c r="A26" s="285" t="s">
        <v>134</v>
      </c>
      <c r="B26" s="286"/>
      <c r="C26" s="60"/>
      <c r="D26" s="59">
        <v>111</v>
      </c>
      <c r="E26" s="59">
        <v>211</v>
      </c>
      <c r="F26" s="56">
        <f t="shared" si="0"/>
        <v>41502614</v>
      </c>
      <c r="G26" s="56">
        <v>41502614</v>
      </c>
      <c r="H26" s="56"/>
      <c r="I26" s="56"/>
      <c r="J26" s="56"/>
      <c r="K26" s="56"/>
      <c r="L26" s="56"/>
    </row>
    <row r="27" spans="1:12" ht="31.5" customHeight="1" x14ac:dyDescent="0.3">
      <c r="A27" s="287" t="s">
        <v>133</v>
      </c>
      <c r="B27" s="287"/>
      <c r="C27" s="60"/>
      <c r="D27" s="59">
        <v>112</v>
      </c>
      <c r="E27" s="59">
        <v>212</v>
      </c>
      <c r="F27" s="56">
        <f t="shared" si="0"/>
        <v>0</v>
      </c>
      <c r="G27" s="56"/>
      <c r="H27" s="56"/>
      <c r="I27" s="56"/>
      <c r="J27" s="56"/>
      <c r="K27" s="56"/>
      <c r="L27" s="56"/>
    </row>
    <row r="28" spans="1:12" ht="78.75" customHeight="1" x14ac:dyDescent="0.3">
      <c r="A28" s="285" t="s">
        <v>132</v>
      </c>
      <c r="B28" s="286"/>
      <c r="C28" s="60"/>
      <c r="D28" s="59">
        <v>119</v>
      </c>
      <c r="E28" s="59">
        <v>213</v>
      </c>
      <c r="F28" s="56">
        <f t="shared" si="0"/>
        <v>12533791</v>
      </c>
      <c r="G28" s="56">
        <v>12533791</v>
      </c>
      <c r="H28" s="56"/>
      <c r="I28" s="56"/>
      <c r="J28" s="56"/>
      <c r="K28" s="56"/>
      <c r="L28" s="56"/>
    </row>
    <row r="29" spans="1:12" ht="31.5" customHeight="1" x14ac:dyDescent="0.3">
      <c r="A29" s="287" t="s">
        <v>131</v>
      </c>
      <c r="B29" s="287"/>
      <c r="C29" s="60">
        <v>220</v>
      </c>
      <c r="D29" s="59">
        <v>300</v>
      </c>
      <c r="E29" s="59" t="s">
        <v>96</v>
      </c>
      <c r="F29" s="56">
        <f t="shared" si="0"/>
        <v>0</v>
      </c>
      <c r="G29" s="56">
        <f t="shared" ref="G29:L29" si="4">G30+G31+G32</f>
        <v>0</v>
      </c>
      <c r="H29" s="56">
        <f t="shared" si="4"/>
        <v>0</v>
      </c>
      <c r="I29" s="56">
        <f t="shared" si="4"/>
        <v>0</v>
      </c>
      <c r="J29" s="56">
        <f t="shared" si="4"/>
        <v>0</v>
      </c>
      <c r="K29" s="56">
        <f t="shared" si="4"/>
        <v>0</v>
      </c>
      <c r="L29" s="56">
        <f t="shared" si="4"/>
        <v>0</v>
      </c>
    </row>
    <row r="30" spans="1:12" ht="58.5" customHeight="1" x14ac:dyDescent="0.3">
      <c r="A30" s="287" t="s">
        <v>130</v>
      </c>
      <c r="B30" s="287"/>
      <c r="C30" s="60"/>
      <c r="D30" s="59">
        <v>321</v>
      </c>
      <c r="E30" s="59">
        <v>262</v>
      </c>
      <c r="F30" s="56">
        <f t="shared" si="0"/>
        <v>0</v>
      </c>
      <c r="G30" s="56"/>
      <c r="H30" s="56"/>
      <c r="I30" s="56"/>
      <c r="J30" s="56"/>
      <c r="K30" s="56"/>
      <c r="L30" s="56"/>
    </row>
    <row r="31" spans="1:12" ht="16.5" customHeight="1" x14ac:dyDescent="0.3">
      <c r="A31" s="287" t="s">
        <v>129</v>
      </c>
      <c r="B31" s="287"/>
      <c r="C31" s="60"/>
      <c r="D31" s="59">
        <v>350</v>
      </c>
      <c r="E31" s="59">
        <v>290</v>
      </c>
      <c r="F31" s="56">
        <f t="shared" si="0"/>
        <v>0</v>
      </c>
      <c r="G31" s="56"/>
      <c r="H31" s="56"/>
      <c r="I31" s="56"/>
      <c r="J31" s="56"/>
      <c r="K31" s="56"/>
      <c r="L31" s="56"/>
    </row>
    <row r="32" spans="1:12" ht="21" customHeight="1" x14ac:dyDescent="0.3">
      <c r="A32" s="285" t="s">
        <v>128</v>
      </c>
      <c r="B32" s="286"/>
      <c r="C32" s="60"/>
      <c r="D32" s="59">
        <v>360</v>
      </c>
      <c r="E32" s="59">
        <v>290</v>
      </c>
      <c r="F32" s="56">
        <f t="shared" si="0"/>
        <v>0</v>
      </c>
      <c r="G32" s="56"/>
      <c r="H32" s="56"/>
      <c r="I32" s="56"/>
      <c r="J32" s="56"/>
      <c r="K32" s="56"/>
      <c r="L32" s="56"/>
    </row>
    <row r="33" spans="1:12" ht="16.5" customHeight="1" x14ac:dyDescent="0.3">
      <c r="A33" s="287" t="s">
        <v>127</v>
      </c>
      <c r="B33" s="287"/>
      <c r="C33" s="60"/>
      <c r="D33" s="59">
        <v>830</v>
      </c>
      <c r="E33" s="59"/>
      <c r="F33" s="56">
        <f t="shared" si="0"/>
        <v>0</v>
      </c>
      <c r="G33" s="56">
        <f t="shared" ref="G33:L33" si="5">G34</f>
        <v>0</v>
      </c>
      <c r="H33" s="56">
        <f t="shared" si="5"/>
        <v>0</v>
      </c>
      <c r="I33" s="56">
        <f t="shared" si="5"/>
        <v>0</v>
      </c>
      <c r="J33" s="56">
        <f t="shared" si="5"/>
        <v>0</v>
      </c>
      <c r="K33" s="56">
        <f t="shared" si="5"/>
        <v>0</v>
      </c>
      <c r="L33" s="56">
        <f t="shared" si="5"/>
        <v>0</v>
      </c>
    </row>
    <row r="34" spans="1:12" ht="60.75" customHeight="1" x14ac:dyDescent="0.3">
      <c r="A34" s="287" t="s">
        <v>126</v>
      </c>
      <c r="B34" s="287"/>
      <c r="C34" s="60"/>
      <c r="D34" s="59">
        <v>831</v>
      </c>
      <c r="E34" s="59"/>
      <c r="F34" s="56">
        <f t="shared" si="0"/>
        <v>0</v>
      </c>
      <c r="G34" s="56"/>
      <c r="H34" s="56"/>
      <c r="I34" s="56"/>
      <c r="J34" s="56"/>
      <c r="K34" s="56"/>
      <c r="L34" s="56"/>
    </row>
    <row r="35" spans="1:12" ht="24.75" customHeight="1" x14ac:dyDescent="0.3">
      <c r="A35" s="287" t="s">
        <v>125</v>
      </c>
      <c r="B35" s="287"/>
      <c r="C35" s="60">
        <v>230</v>
      </c>
      <c r="D35" s="59">
        <v>850</v>
      </c>
      <c r="E35" s="59" t="s">
        <v>96</v>
      </c>
      <c r="F35" s="56">
        <f t="shared" si="0"/>
        <v>2244761</v>
      </c>
      <c r="G35" s="56">
        <f t="shared" ref="G35:L35" si="6">G36+G37+G38</f>
        <v>2244761</v>
      </c>
      <c r="H35" s="56">
        <f t="shared" si="6"/>
        <v>0</v>
      </c>
      <c r="I35" s="56">
        <f t="shared" si="6"/>
        <v>0</v>
      </c>
      <c r="J35" s="56">
        <f t="shared" si="6"/>
        <v>0</v>
      </c>
      <c r="K35" s="56">
        <f t="shared" si="6"/>
        <v>0</v>
      </c>
      <c r="L35" s="56">
        <f t="shared" si="6"/>
        <v>0</v>
      </c>
    </row>
    <row r="36" spans="1:12" ht="47.25" customHeight="1" x14ac:dyDescent="0.3">
      <c r="A36" s="285" t="s">
        <v>124</v>
      </c>
      <c r="B36" s="286"/>
      <c r="C36" s="60"/>
      <c r="D36" s="59">
        <v>851</v>
      </c>
      <c r="E36" s="59">
        <v>290</v>
      </c>
      <c r="F36" s="56">
        <f t="shared" si="0"/>
        <v>2244761</v>
      </c>
      <c r="G36" s="56">
        <v>2244761</v>
      </c>
      <c r="H36" s="56"/>
      <c r="I36" s="56"/>
      <c r="J36" s="56"/>
      <c r="K36" s="56"/>
      <c r="L36" s="56"/>
    </row>
    <row r="37" spans="1:12" ht="17.25" customHeight="1" x14ac:dyDescent="0.3">
      <c r="A37" s="287" t="s">
        <v>123</v>
      </c>
      <c r="B37" s="287"/>
      <c r="C37" s="60"/>
      <c r="D37" s="59">
        <v>852</v>
      </c>
      <c r="E37" s="59">
        <v>290</v>
      </c>
      <c r="F37" s="56">
        <f t="shared" si="0"/>
        <v>0</v>
      </c>
      <c r="G37" s="56"/>
      <c r="H37" s="56"/>
      <c r="I37" s="56"/>
      <c r="J37" s="56"/>
      <c r="K37" s="56"/>
      <c r="L37" s="56"/>
    </row>
    <row r="38" spans="1:12" ht="18" customHeight="1" x14ac:dyDescent="0.3">
      <c r="A38" s="287" t="s">
        <v>122</v>
      </c>
      <c r="B38" s="287"/>
      <c r="C38" s="60"/>
      <c r="D38" s="59">
        <v>853</v>
      </c>
      <c r="E38" s="59">
        <v>290</v>
      </c>
      <c r="F38" s="56">
        <f t="shared" si="0"/>
        <v>0</v>
      </c>
      <c r="G38" s="56"/>
      <c r="H38" s="56"/>
      <c r="I38" s="56"/>
      <c r="J38" s="56"/>
      <c r="K38" s="56"/>
      <c r="L38" s="56"/>
    </row>
    <row r="39" spans="1:12" ht="30.75" customHeight="1" x14ac:dyDescent="0.3">
      <c r="A39" s="287" t="s">
        <v>121</v>
      </c>
      <c r="B39" s="287"/>
      <c r="C39" s="60">
        <v>250</v>
      </c>
      <c r="D39" s="59">
        <v>244</v>
      </c>
      <c r="E39" s="59"/>
      <c r="F39" s="56">
        <f t="shared" si="0"/>
        <v>0</v>
      </c>
      <c r="G39" s="56"/>
      <c r="H39" s="56"/>
      <c r="I39" s="56"/>
      <c r="J39" s="56"/>
      <c r="K39" s="56"/>
      <c r="L39" s="56"/>
    </row>
    <row r="40" spans="1:12" ht="26.25" customHeight="1" x14ac:dyDescent="0.3">
      <c r="A40" s="287" t="s">
        <v>120</v>
      </c>
      <c r="B40" s="287"/>
      <c r="C40" s="60">
        <v>260</v>
      </c>
      <c r="D40" s="59" t="s">
        <v>96</v>
      </c>
      <c r="E40" s="59" t="s">
        <v>96</v>
      </c>
      <c r="F40" s="56">
        <f t="shared" si="0"/>
        <v>12233845.559999999</v>
      </c>
      <c r="G40" s="56">
        <f t="shared" ref="G40:L40" si="7">G41</f>
        <v>6803021</v>
      </c>
      <c r="H40" s="56">
        <f t="shared" si="7"/>
        <v>76050</v>
      </c>
      <c r="I40" s="56">
        <f t="shared" si="7"/>
        <v>0</v>
      </c>
      <c r="J40" s="56">
        <f t="shared" si="7"/>
        <v>0</v>
      </c>
      <c r="K40" s="56">
        <f t="shared" si="7"/>
        <v>5354774.5599999996</v>
      </c>
      <c r="L40" s="56">
        <f t="shared" si="7"/>
        <v>0</v>
      </c>
    </row>
    <row r="41" spans="1:12" ht="65.25" customHeight="1" x14ac:dyDescent="0.3">
      <c r="A41" s="287" t="s">
        <v>119</v>
      </c>
      <c r="B41" s="287"/>
      <c r="C41" s="60"/>
      <c r="D41" s="59">
        <v>244</v>
      </c>
      <c r="E41" s="59" t="s">
        <v>96</v>
      </c>
      <c r="F41" s="56">
        <f t="shared" si="0"/>
        <v>12233845.559999999</v>
      </c>
      <c r="G41" s="56">
        <f t="shared" ref="G41:L41" si="8">G42+G43+G44+G45+G46+G47+G50+G51+G49</f>
        <v>6803021</v>
      </c>
      <c r="H41" s="56">
        <f t="shared" si="8"/>
        <v>76050</v>
      </c>
      <c r="I41" s="56">
        <f t="shared" si="8"/>
        <v>0</v>
      </c>
      <c r="J41" s="56">
        <f t="shared" si="8"/>
        <v>0</v>
      </c>
      <c r="K41" s="56">
        <f t="shared" si="8"/>
        <v>5354774.5599999996</v>
      </c>
      <c r="L41" s="56">
        <f t="shared" si="8"/>
        <v>0</v>
      </c>
    </row>
    <row r="42" spans="1:12" ht="31.5" customHeight="1" x14ac:dyDescent="0.3">
      <c r="A42" s="285" t="s">
        <v>118</v>
      </c>
      <c r="B42" s="286"/>
      <c r="C42" s="60"/>
      <c r="D42" s="59">
        <v>244</v>
      </c>
      <c r="E42" s="59">
        <v>221</v>
      </c>
      <c r="F42" s="56">
        <f t="shared" si="0"/>
        <v>102519</v>
      </c>
      <c r="G42" s="56">
        <v>102519</v>
      </c>
      <c r="H42" s="56"/>
      <c r="I42" s="56"/>
      <c r="J42" s="56"/>
      <c r="K42" s="56"/>
      <c r="L42" s="56"/>
    </row>
    <row r="43" spans="1:12" ht="19.5" customHeight="1" x14ac:dyDescent="0.3">
      <c r="A43" s="287" t="s">
        <v>117</v>
      </c>
      <c r="B43" s="287"/>
      <c r="C43" s="60"/>
      <c r="D43" s="59">
        <v>244</v>
      </c>
      <c r="E43" s="59">
        <v>222</v>
      </c>
      <c r="F43" s="56">
        <f t="shared" si="0"/>
        <v>0</v>
      </c>
      <c r="G43" s="56"/>
      <c r="H43" s="56"/>
      <c r="I43" s="56"/>
      <c r="J43" s="56"/>
      <c r="K43" s="56"/>
      <c r="L43" s="56"/>
    </row>
    <row r="44" spans="1:12" x14ac:dyDescent="0.3">
      <c r="A44" s="285" t="s">
        <v>116</v>
      </c>
      <c r="B44" s="286"/>
      <c r="C44" s="60"/>
      <c r="D44" s="59">
        <v>244</v>
      </c>
      <c r="E44" s="59">
        <v>223</v>
      </c>
      <c r="F44" s="56">
        <f t="shared" si="0"/>
        <v>4761054</v>
      </c>
      <c r="G44" s="56">
        <v>4761054</v>
      </c>
      <c r="H44" s="56"/>
      <c r="I44" s="56"/>
      <c r="J44" s="56"/>
      <c r="K44" s="56"/>
      <c r="L44" s="56"/>
    </row>
    <row r="45" spans="1:12" ht="33" customHeight="1" x14ac:dyDescent="0.3">
      <c r="A45" s="287" t="s">
        <v>115</v>
      </c>
      <c r="B45" s="287"/>
      <c r="C45" s="60"/>
      <c r="D45" s="59">
        <v>244</v>
      </c>
      <c r="E45" s="59" t="s">
        <v>114</v>
      </c>
      <c r="F45" s="56">
        <f t="shared" si="0"/>
        <v>0</v>
      </c>
      <c r="G45" s="56"/>
      <c r="H45" s="56"/>
      <c r="I45" s="56"/>
      <c r="J45" s="56"/>
      <c r="K45" s="56"/>
      <c r="L45" s="56"/>
    </row>
    <row r="46" spans="1:12" ht="31.5" customHeight="1" x14ac:dyDescent="0.3">
      <c r="A46" s="285" t="s">
        <v>113</v>
      </c>
      <c r="B46" s="286"/>
      <c r="C46" s="60"/>
      <c r="D46" s="59">
        <v>244</v>
      </c>
      <c r="E46" s="59">
        <v>225</v>
      </c>
      <c r="F46" s="56">
        <f t="shared" si="0"/>
        <v>263985</v>
      </c>
      <c r="G46" s="56">
        <v>263985</v>
      </c>
      <c r="H46" s="56"/>
      <c r="I46" s="56"/>
      <c r="J46" s="56"/>
      <c r="K46" s="56"/>
      <c r="L46" s="56"/>
    </row>
    <row r="47" spans="1:12" x14ac:dyDescent="0.3">
      <c r="A47" s="285" t="s">
        <v>112</v>
      </c>
      <c r="B47" s="286"/>
      <c r="C47" s="60"/>
      <c r="D47" s="59">
        <v>244</v>
      </c>
      <c r="E47" s="59">
        <v>226</v>
      </c>
      <c r="F47" s="56">
        <f t="shared" si="0"/>
        <v>537180</v>
      </c>
      <c r="G47" s="56">
        <v>461130</v>
      </c>
      <c r="H47" s="56">
        <v>76050</v>
      </c>
      <c r="I47" s="56"/>
      <c r="J47" s="56"/>
      <c r="K47" s="56"/>
      <c r="L47" s="56"/>
    </row>
    <row r="48" spans="1:12" ht="47.25" customHeight="1" x14ac:dyDescent="0.3">
      <c r="A48" s="285" t="s">
        <v>111</v>
      </c>
      <c r="B48" s="286"/>
      <c r="C48" s="60"/>
      <c r="D48" s="59">
        <v>244</v>
      </c>
      <c r="E48" s="61">
        <v>226</v>
      </c>
      <c r="F48" s="56">
        <f t="shared" si="0"/>
        <v>76050</v>
      </c>
      <c r="G48" s="56"/>
      <c r="H48" s="56">
        <v>76050</v>
      </c>
      <c r="I48" s="56"/>
      <c r="J48" s="56"/>
      <c r="K48" s="56"/>
      <c r="L48" s="56"/>
    </row>
    <row r="49" spans="1:12" ht="39" customHeight="1" x14ac:dyDescent="0.3">
      <c r="A49" s="287" t="s">
        <v>110</v>
      </c>
      <c r="B49" s="287"/>
      <c r="C49" s="60"/>
      <c r="D49" s="59">
        <v>244</v>
      </c>
      <c r="E49" s="59" t="s">
        <v>108</v>
      </c>
      <c r="F49" s="56">
        <f t="shared" si="0"/>
        <v>0</v>
      </c>
      <c r="G49" s="56"/>
      <c r="H49" s="56"/>
      <c r="I49" s="56"/>
      <c r="J49" s="56"/>
      <c r="K49" s="56"/>
      <c r="L49" s="56"/>
    </row>
    <row r="50" spans="1:12" ht="31.5" customHeight="1" x14ac:dyDescent="0.3">
      <c r="A50" s="285" t="s">
        <v>107</v>
      </c>
      <c r="B50" s="286"/>
      <c r="C50" s="60"/>
      <c r="D50" s="59">
        <v>244</v>
      </c>
      <c r="E50" s="59">
        <v>310</v>
      </c>
      <c r="F50" s="56">
        <f t="shared" si="0"/>
        <v>1038248</v>
      </c>
      <c r="G50" s="56">
        <v>1038248</v>
      </c>
      <c r="H50" s="56"/>
      <c r="I50" s="56"/>
      <c r="J50" s="56"/>
      <c r="K50" s="56"/>
      <c r="L50" s="56"/>
    </row>
    <row r="51" spans="1:12" ht="31.5" customHeight="1" x14ac:dyDescent="0.3">
      <c r="A51" s="285" t="s">
        <v>106</v>
      </c>
      <c r="B51" s="286"/>
      <c r="C51" s="60"/>
      <c r="D51" s="59">
        <v>244</v>
      </c>
      <c r="E51" s="59">
        <v>340</v>
      </c>
      <c r="F51" s="56">
        <f t="shared" si="0"/>
        <v>5530859.5599999996</v>
      </c>
      <c r="G51" s="56">
        <v>176085</v>
      </c>
      <c r="H51" s="56"/>
      <c r="I51" s="56"/>
      <c r="J51" s="56"/>
      <c r="K51" s="56">
        <v>5354774.5599999996</v>
      </c>
      <c r="L51" s="56"/>
    </row>
    <row r="52" spans="1:12" ht="31.5" customHeight="1" x14ac:dyDescent="0.3">
      <c r="A52" s="285" t="s">
        <v>105</v>
      </c>
      <c r="B52" s="286"/>
      <c r="C52" s="60"/>
      <c r="D52" s="59">
        <v>244</v>
      </c>
      <c r="E52" s="61">
        <v>340</v>
      </c>
      <c r="F52" s="56">
        <f t="shared" si="0"/>
        <v>5485734.5599999996</v>
      </c>
      <c r="G52" s="56">
        <v>130960</v>
      </c>
      <c r="H52" s="56"/>
      <c r="I52" s="56"/>
      <c r="J52" s="56"/>
      <c r="K52" s="56">
        <v>5354774.5599999996</v>
      </c>
      <c r="L52" s="56"/>
    </row>
    <row r="53" spans="1:12" ht="29.25" customHeight="1" x14ac:dyDescent="0.3">
      <c r="A53" s="287" t="s">
        <v>104</v>
      </c>
      <c r="B53" s="287"/>
      <c r="C53" s="60">
        <v>300</v>
      </c>
      <c r="D53" s="59" t="s">
        <v>96</v>
      </c>
      <c r="E53" s="59" t="s">
        <v>96</v>
      </c>
      <c r="F53" s="56">
        <f t="shared" si="0"/>
        <v>68515011.560000002</v>
      </c>
      <c r="G53" s="56">
        <f t="shared" ref="G53:L53" si="9">G12</f>
        <v>63084187</v>
      </c>
      <c r="H53" s="56">
        <f t="shared" si="9"/>
        <v>76050</v>
      </c>
      <c r="I53" s="56">
        <f t="shared" si="9"/>
        <v>0</v>
      </c>
      <c r="J53" s="56">
        <f t="shared" si="9"/>
        <v>0</v>
      </c>
      <c r="K53" s="56">
        <f t="shared" si="9"/>
        <v>5354774.5599999996</v>
      </c>
      <c r="L53" s="56">
        <f t="shared" si="9"/>
        <v>0</v>
      </c>
    </row>
    <row r="54" spans="1:12" ht="30.75" customHeight="1" x14ac:dyDescent="0.3">
      <c r="A54" s="287" t="s">
        <v>103</v>
      </c>
      <c r="B54" s="287"/>
      <c r="C54" s="60">
        <v>310</v>
      </c>
      <c r="D54" s="59"/>
      <c r="E54" s="59"/>
      <c r="F54" s="56">
        <f t="shared" si="0"/>
        <v>0</v>
      </c>
      <c r="G54" s="56"/>
      <c r="H54" s="56"/>
      <c r="I54" s="56"/>
      <c r="J54" s="56"/>
      <c r="K54" s="56"/>
      <c r="L54" s="56"/>
    </row>
    <row r="55" spans="1:12" ht="21" customHeight="1" x14ac:dyDescent="0.3">
      <c r="A55" s="287" t="s">
        <v>102</v>
      </c>
      <c r="B55" s="287"/>
      <c r="C55" s="60">
        <v>320</v>
      </c>
      <c r="D55" s="59"/>
      <c r="E55" s="59"/>
      <c r="F55" s="56">
        <f t="shared" si="0"/>
        <v>0</v>
      </c>
      <c r="G55" s="56"/>
      <c r="H55" s="56"/>
      <c r="I55" s="56"/>
      <c r="J55" s="56"/>
      <c r="K55" s="56"/>
      <c r="L55" s="56"/>
    </row>
    <row r="56" spans="1:12" ht="19.5" customHeight="1" x14ac:dyDescent="0.3">
      <c r="A56" s="287" t="s">
        <v>101</v>
      </c>
      <c r="B56" s="287"/>
      <c r="C56" s="60">
        <v>400</v>
      </c>
      <c r="D56" s="59"/>
      <c r="E56" s="59"/>
      <c r="F56" s="56">
        <f t="shared" si="0"/>
        <v>68515011.560000002</v>
      </c>
      <c r="G56" s="56">
        <f t="shared" ref="G56:L56" si="10">G23</f>
        <v>63084187</v>
      </c>
      <c r="H56" s="56">
        <f t="shared" si="10"/>
        <v>76050</v>
      </c>
      <c r="I56" s="56">
        <f t="shared" si="10"/>
        <v>0</v>
      </c>
      <c r="J56" s="56">
        <f t="shared" si="10"/>
        <v>0</v>
      </c>
      <c r="K56" s="56">
        <f t="shared" si="10"/>
        <v>5354774.5599999996</v>
      </c>
      <c r="L56" s="56">
        <f t="shared" si="10"/>
        <v>0</v>
      </c>
    </row>
    <row r="57" spans="1:12" ht="32.25" customHeight="1" x14ac:dyDescent="0.3">
      <c r="A57" s="287" t="s">
        <v>100</v>
      </c>
      <c r="B57" s="287"/>
      <c r="C57" s="60">
        <v>410</v>
      </c>
      <c r="D57" s="59"/>
      <c r="E57" s="59"/>
      <c r="F57" s="56">
        <f t="shared" si="0"/>
        <v>0</v>
      </c>
      <c r="G57" s="56"/>
      <c r="H57" s="56"/>
      <c r="I57" s="56"/>
      <c r="J57" s="56"/>
      <c r="K57" s="56"/>
      <c r="L57" s="56"/>
    </row>
    <row r="58" spans="1:12" ht="20.25" customHeight="1" x14ac:dyDescent="0.3">
      <c r="A58" s="287" t="s">
        <v>99</v>
      </c>
      <c r="B58" s="287"/>
      <c r="C58" s="60">
        <v>420</v>
      </c>
      <c r="D58" s="59"/>
      <c r="E58" s="59"/>
      <c r="F58" s="56">
        <f t="shared" si="0"/>
        <v>0</v>
      </c>
      <c r="G58" s="56"/>
      <c r="H58" s="56"/>
      <c r="I58" s="56"/>
      <c r="J58" s="56"/>
      <c r="K58" s="56"/>
      <c r="L58" s="56"/>
    </row>
    <row r="59" spans="1:12" x14ac:dyDescent="0.3">
      <c r="A59" s="289" t="s">
        <v>98</v>
      </c>
      <c r="B59" s="289"/>
      <c r="C59" s="58">
        <v>500</v>
      </c>
      <c r="D59" s="57" t="s">
        <v>96</v>
      </c>
      <c r="E59" s="57" t="s">
        <v>96</v>
      </c>
      <c r="F59" s="56">
        <f t="shared" si="0"/>
        <v>0</v>
      </c>
      <c r="G59" s="56"/>
      <c r="H59" s="56"/>
      <c r="I59" s="56"/>
      <c r="J59" s="56"/>
      <c r="K59" s="56"/>
      <c r="L59" s="56"/>
    </row>
    <row r="60" spans="1:12" x14ac:dyDescent="0.3">
      <c r="A60" s="288" t="s">
        <v>97</v>
      </c>
      <c r="B60" s="288"/>
      <c r="C60" s="58">
        <v>600</v>
      </c>
      <c r="D60" s="57" t="s">
        <v>96</v>
      </c>
      <c r="E60" s="57" t="s">
        <v>96</v>
      </c>
      <c r="F60" s="56">
        <f t="shared" si="0"/>
        <v>0</v>
      </c>
      <c r="G60" s="56">
        <f t="shared" ref="G60:L60" si="11">G53-G56+G59</f>
        <v>0</v>
      </c>
      <c r="H60" s="56">
        <f t="shared" si="11"/>
        <v>0</v>
      </c>
      <c r="I60" s="56">
        <f t="shared" si="11"/>
        <v>0</v>
      </c>
      <c r="J60" s="56">
        <f t="shared" si="11"/>
        <v>0</v>
      </c>
      <c r="K60" s="56">
        <f t="shared" si="11"/>
        <v>0</v>
      </c>
      <c r="L60" s="56">
        <f t="shared" si="11"/>
        <v>0</v>
      </c>
    </row>
  </sheetData>
  <mergeCells count="67"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3:B13"/>
    <mergeCell ref="A14:B14"/>
    <mergeCell ref="A10:B10"/>
    <mergeCell ref="A11:L11"/>
    <mergeCell ref="A12:B12"/>
    <mergeCell ref="A27:B27"/>
    <mergeCell ref="A16:B16"/>
    <mergeCell ref="A17:B17"/>
    <mergeCell ref="A18:B18"/>
    <mergeCell ref="A19:B19"/>
    <mergeCell ref="A20:B20"/>
    <mergeCell ref="A21:B21"/>
    <mergeCell ref="A22:B22"/>
    <mergeCell ref="A15:B15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6:B46"/>
    <mergeCell ref="A45:B45"/>
    <mergeCell ref="A47:B47"/>
    <mergeCell ref="A33:B33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  <mergeCell ref="A39:B39"/>
    <mergeCell ref="A60:B60"/>
    <mergeCell ref="A54:B54"/>
    <mergeCell ref="A55:B55"/>
    <mergeCell ref="A56:B56"/>
    <mergeCell ref="A57:B57"/>
    <mergeCell ref="A58:B58"/>
    <mergeCell ref="A59:B59"/>
    <mergeCell ref="A48:B48"/>
    <mergeCell ref="A50:B50"/>
    <mergeCell ref="A51:B51"/>
    <mergeCell ref="A52:B52"/>
    <mergeCell ref="A53:B53"/>
    <mergeCell ref="A49:B4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5" customWidth="1"/>
    <col min="2" max="2" width="22.88671875" style="55" customWidth="1"/>
    <col min="3" max="3" width="5.44140625" style="55" customWidth="1"/>
    <col min="4" max="4" width="11" style="55" customWidth="1"/>
    <col min="5" max="5" width="14" style="55" customWidth="1"/>
    <col min="6" max="6" width="14.88671875" style="55" customWidth="1"/>
    <col min="7" max="7" width="21.5546875" style="55" customWidth="1"/>
    <col min="8" max="8" width="20.44140625" style="55" customWidth="1"/>
    <col min="9" max="11" width="18.88671875" style="55" customWidth="1"/>
    <col min="12" max="12" width="18.109375" style="55" customWidth="1"/>
    <col min="13" max="16384" width="9.109375" style="55"/>
  </cols>
  <sheetData>
    <row r="1" spans="1:12" x14ac:dyDescent="0.3">
      <c r="J1" s="301" t="s">
        <v>164</v>
      </c>
      <c r="K1" s="301"/>
      <c r="L1" s="301"/>
    </row>
    <row r="2" spans="1:12" ht="19.2" x14ac:dyDescent="0.3">
      <c r="A2" s="302" t="s">
        <v>163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x14ac:dyDescent="0.3">
      <c r="A3" s="69"/>
      <c r="B3" s="69"/>
      <c r="C3" s="69"/>
      <c r="D3" s="69"/>
      <c r="E3" s="70" t="s">
        <v>162</v>
      </c>
      <c r="F3" s="69" t="s">
        <v>165</v>
      </c>
      <c r="G3" s="69"/>
      <c r="H3" s="69"/>
      <c r="I3" s="69"/>
      <c r="J3" s="69"/>
      <c r="K3" s="69"/>
      <c r="L3" s="69"/>
    </row>
    <row r="4" spans="1:12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17.25" customHeight="1" x14ac:dyDescent="0.3">
      <c r="A5" s="296" t="s">
        <v>1</v>
      </c>
      <c r="B5" s="296"/>
      <c r="C5" s="303" t="s">
        <v>161</v>
      </c>
      <c r="D5" s="296" t="s">
        <v>160</v>
      </c>
      <c r="E5" s="306" t="s">
        <v>159</v>
      </c>
      <c r="F5" s="298" t="s">
        <v>158</v>
      </c>
      <c r="G5" s="298"/>
      <c r="H5" s="298"/>
      <c r="I5" s="298"/>
      <c r="J5" s="298"/>
      <c r="K5" s="298"/>
      <c r="L5" s="299"/>
    </row>
    <row r="6" spans="1:12" ht="18.75" customHeight="1" x14ac:dyDescent="0.3">
      <c r="A6" s="296"/>
      <c r="B6" s="296"/>
      <c r="C6" s="304"/>
      <c r="D6" s="296"/>
      <c r="E6" s="307"/>
      <c r="F6" s="309" t="s">
        <v>151</v>
      </c>
      <c r="G6" s="298" t="s">
        <v>157</v>
      </c>
      <c r="H6" s="298"/>
      <c r="I6" s="298"/>
      <c r="J6" s="298"/>
      <c r="K6" s="298"/>
      <c r="L6" s="299"/>
    </row>
    <row r="7" spans="1:12" ht="65.25" customHeight="1" x14ac:dyDescent="0.3">
      <c r="A7" s="296"/>
      <c r="B7" s="296"/>
      <c r="C7" s="304"/>
      <c r="D7" s="296"/>
      <c r="E7" s="307"/>
      <c r="F7" s="310"/>
      <c r="G7" s="296" t="s">
        <v>156</v>
      </c>
      <c r="H7" s="296" t="s">
        <v>155</v>
      </c>
      <c r="I7" s="296" t="s">
        <v>154</v>
      </c>
      <c r="J7" s="296" t="s">
        <v>153</v>
      </c>
      <c r="K7" s="297" t="s">
        <v>152</v>
      </c>
      <c r="L7" s="299"/>
    </row>
    <row r="8" spans="1:12" ht="35.25" customHeight="1" x14ac:dyDescent="0.3">
      <c r="A8" s="296"/>
      <c r="B8" s="296"/>
      <c r="C8" s="304"/>
      <c r="D8" s="296"/>
      <c r="E8" s="307"/>
      <c r="F8" s="310"/>
      <c r="G8" s="296"/>
      <c r="H8" s="296"/>
      <c r="I8" s="296"/>
      <c r="J8" s="296"/>
      <c r="K8" s="306" t="s">
        <v>151</v>
      </c>
      <c r="L8" s="306" t="s">
        <v>150</v>
      </c>
    </row>
    <row r="9" spans="1:12" ht="31.5" customHeight="1" x14ac:dyDescent="0.3">
      <c r="A9" s="296"/>
      <c r="B9" s="296"/>
      <c r="C9" s="305"/>
      <c r="D9" s="296"/>
      <c r="E9" s="308"/>
      <c r="F9" s="311"/>
      <c r="G9" s="296"/>
      <c r="H9" s="296"/>
      <c r="I9" s="296"/>
      <c r="J9" s="296"/>
      <c r="K9" s="308"/>
      <c r="L9" s="308"/>
    </row>
    <row r="10" spans="1:12" ht="16.5" customHeight="1" x14ac:dyDescent="0.3">
      <c r="A10" s="296">
        <v>1</v>
      </c>
      <c r="B10" s="296"/>
      <c r="C10" s="71">
        <v>2</v>
      </c>
      <c r="D10" s="71">
        <v>3</v>
      </c>
      <c r="E10" s="71" t="s">
        <v>149</v>
      </c>
      <c r="F10" s="71">
        <v>4</v>
      </c>
      <c r="G10" s="71">
        <v>5</v>
      </c>
      <c r="H10" s="71">
        <v>6</v>
      </c>
      <c r="I10" s="71">
        <v>7</v>
      </c>
      <c r="J10" s="71">
        <v>8</v>
      </c>
      <c r="K10" s="71">
        <v>9</v>
      </c>
      <c r="L10" s="71">
        <v>10</v>
      </c>
    </row>
    <row r="11" spans="1:12" ht="15" customHeight="1" x14ac:dyDescent="0.3">
      <c r="A11" s="297" t="s">
        <v>167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9"/>
    </row>
    <row r="12" spans="1:12" ht="26.25" customHeight="1" x14ac:dyDescent="0.3">
      <c r="A12" s="300" t="s">
        <v>147</v>
      </c>
      <c r="B12" s="300"/>
      <c r="C12" s="66">
        <v>100</v>
      </c>
      <c r="D12" s="66" t="s">
        <v>96</v>
      </c>
      <c r="E12" s="66" t="s">
        <v>96</v>
      </c>
      <c r="F12" s="63">
        <f>G12+H12+I12+J12+K12</f>
        <v>68515011.560000002</v>
      </c>
      <c r="G12" s="63">
        <f>G14</f>
        <v>63084187</v>
      </c>
      <c r="H12" s="63">
        <f>H17</f>
        <v>76050</v>
      </c>
      <c r="I12" s="63">
        <f>I17</f>
        <v>0</v>
      </c>
      <c r="J12" s="63">
        <f>J14</f>
        <v>0</v>
      </c>
      <c r="K12" s="63">
        <f>K13+K14+K15+K16+K18+K19</f>
        <v>5354774.5599999996</v>
      </c>
      <c r="L12" s="63">
        <f>L14</f>
        <v>0</v>
      </c>
    </row>
    <row r="13" spans="1:12" ht="31.5" customHeight="1" x14ac:dyDescent="0.3">
      <c r="A13" s="290" t="s">
        <v>146</v>
      </c>
      <c r="B13" s="290"/>
      <c r="C13" s="65">
        <v>110</v>
      </c>
      <c r="D13" s="65">
        <v>120</v>
      </c>
      <c r="E13" s="65">
        <v>120</v>
      </c>
      <c r="F13" s="56">
        <f>K13</f>
        <v>0</v>
      </c>
      <c r="G13" s="59" t="s">
        <v>96</v>
      </c>
      <c r="H13" s="59" t="s">
        <v>96</v>
      </c>
      <c r="I13" s="59" t="s">
        <v>96</v>
      </c>
      <c r="J13" s="59" t="s">
        <v>96</v>
      </c>
      <c r="K13" s="56"/>
      <c r="L13" s="59" t="s">
        <v>96</v>
      </c>
    </row>
    <row r="14" spans="1:12" x14ac:dyDescent="0.3">
      <c r="A14" s="292" t="s">
        <v>145</v>
      </c>
      <c r="B14" s="293"/>
      <c r="C14" s="65">
        <v>120</v>
      </c>
      <c r="D14" s="65">
        <v>130</v>
      </c>
      <c r="E14" s="65">
        <v>130</v>
      </c>
      <c r="F14" s="56">
        <f>G14+J14+K14</f>
        <v>68438961.560000002</v>
      </c>
      <c r="G14" s="56">
        <v>63084187</v>
      </c>
      <c r="H14" s="59" t="s">
        <v>96</v>
      </c>
      <c r="I14" s="59" t="s">
        <v>96</v>
      </c>
      <c r="J14" s="56"/>
      <c r="K14" s="56">
        <v>5354774.5599999996</v>
      </c>
      <c r="L14" s="56"/>
    </row>
    <row r="15" spans="1:12" ht="32.25" customHeight="1" x14ac:dyDescent="0.3">
      <c r="A15" s="290" t="s">
        <v>144</v>
      </c>
      <c r="B15" s="290"/>
      <c r="C15" s="65">
        <v>130</v>
      </c>
      <c r="D15" s="65">
        <v>140</v>
      </c>
      <c r="E15" s="65">
        <v>140</v>
      </c>
      <c r="F15" s="56">
        <f>K15</f>
        <v>0</v>
      </c>
      <c r="G15" s="59" t="s">
        <v>96</v>
      </c>
      <c r="H15" s="59" t="s">
        <v>96</v>
      </c>
      <c r="I15" s="59" t="s">
        <v>96</v>
      </c>
      <c r="J15" s="59" t="s">
        <v>96</v>
      </c>
      <c r="K15" s="56"/>
      <c r="L15" s="59" t="s">
        <v>96</v>
      </c>
    </row>
    <row r="16" spans="1:12" ht="77.25" customHeight="1" x14ac:dyDescent="0.3">
      <c r="A16" s="290" t="s">
        <v>143</v>
      </c>
      <c r="B16" s="290"/>
      <c r="C16" s="65">
        <v>140</v>
      </c>
      <c r="D16" s="65">
        <v>150</v>
      </c>
      <c r="E16" s="65">
        <v>150</v>
      </c>
      <c r="F16" s="56">
        <f>K16</f>
        <v>0</v>
      </c>
      <c r="G16" s="59" t="s">
        <v>96</v>
      </c>
      <c r="H16" s="59" t="s">
        <v>96</v>
      </c>
      <c r="I16" s="59" t="s">
        <v>96</v>
      </c>
      <c r="J16" s="59" t="s">
        <v>96</v>
      </c>
      <c r="K16" s="56"/>
      <c r="L16" s="59" t="s">
        <v>96</v>
      </c>
    </row>
    <row r="17" spans="1:12" ht="31.5" customHeight="1" x14ac:dyDescent="0.3">
      <c r="A17" s="292" t="s">
        <v>142</v>
      </c>
      <c r="B17" s="293"/>
      <c r="C17" s="65">
        <v>150</v>
      </c>
      <c r="D17" s="65">
        <v>180</v>
      </c>
      <c r="E17" s="65">
        <v>180</v>
      </c>
      <c r="F17" s="56">
        <f>H17+I17</f>
        <v>76050</v>
      </c>
      <c r="G17" s="59" t="s">
        <v>96</v>
      </c>
      <c r="H17" s="56">
        <v>76050</v>
      </c>
      <c r="I17" s="56"/>
      <c r="J17" s="59" t="s">
        <v>96</v>
      </c>
      <c r="K17" s="59" t="s">
        <v>96</v>
      </c>
      <c r="L17" s="59" t="s">
        <v>96</v>
      </c>
    </row>
    <row r="18" spans="1:12" ht="16.5" customHeight="1" x14ac:dyDescent="0.3">
      <c r="A18" s="290" t="s">
        <v>141</v>
      </c>
      <c r="B18" s="290"/>
      <c r="C18" s="65">
        <v>160</v>
      </c>
      <c r="D18" s="65">
        <v>180</v>
      </c>
      <c r="E18" s="65">
        <v>180</v>
      </c>
      <c r="F18" s="56">
        <f>K18</f>
        <v>0</v>
      </c>
      <c r="G18" s="59" t="s">
        <v>96</v>
      </c>
      <c r="H18" s="59" t="s">
        <v>96</v>
      </c>
      <c r="I18" s="59" t="s">
        <v>96</v>
      </c>
      <c r="J18" s="59" t="s">
        <v>96</v>
      </c>
      <c r="K18" s="56"/>
      <c r="L18" s="59" t="s">
        <v>96</v>
      </c>
    </row>
    <row r="19" spans="1:12" ht="18" customHeight="1" x14ac:dyDescent="0.3">
      <c r="A19" s="290" t="s">
        <v>140</v>
      </c>
      <c r="B19" s="290"/>
      <c r="C19" s="65">
        <v>180</v>
      </c>
      <c r="D19" s="65" t="s">
        <v>96</v>
      </c>
      <c r="E19" s="65" t="s">
        <v>96</v>
      </c>
      <c r="F19" s="56">
        <f>F20+F21</f>
        <v>0</v>
      </c>
      <c r="G19" s="59" t="s">
        <v>96</v>
      </c>
      <c r="H19" s="59" t="s">
        <v>96</v>
      </c>
      <c r="I19" s="59" t="s">
        <v>96</v>
      </c>
      <c r="J19" s="59" t="s">
        <v>96</v>
      </c>
      <c r="K19" s="56">
        <f>K20+K21</f>
        <v>0</v>
      </c>
      <c r="L19" s="59" t="s">
        <v>96</v>
      </c>
    </row>
    <row r="20" spans="1:12" ht="33.75" customHeight="1" x14ac:dyDescent="0.3">
      <c r="A20" s="290" t="s">
        <v>139</v>
      </c>
      <c r="B20" s="290"/>
      <c r="C20" s="65"/>
      <c r="D20" s="65">
        <v>410</v>
      </c>
      <c r="E20" s="65">
        <v>410</v>
      </c>
      <c r="F20" s="56">
        <f>K20</f>
        <v>0</v>
      </c>
      <c r="G20" s="59" t="s">
        <v>96</v>
      </c>
      <c r="H20" s="59" t="s">
        <v>96</v>
      </c>
      <c r="I20" s="59" t="s">
        <v>96</v>
      </c>
      <c r="J20" s="59" t="s">
        <v>96</v>
      </c>
      <c r="K20" s="56"/>
      <c r="L20" s="59" t="s">
        <v>96</v>
      </c>
    </row>
    <row r="21" spans="1:12" ht="13.5" customHeight="1" x14ac:dyDescent="0.3">
      <c r="A21" s="290" t="s">
        <v>138</v>
      </c>
      <c r="B21" s="290"/>
      <c r="C21" s="65"/>
      <c r="D21" s="65">
        <v>440</v>
      </c>
      <c r="E21" s="65">
        <v>440</v>
      </c>
      <c r="F21" s="56">
        <f>K21</f>
        <v>0</v>
      </c>
      <c r="G21" s="59" t="s">
        <v>96</v>
      </c>
      <c r="H21" s="59" t="s">
        <v>96</v>
      </c>
      <c r="I21" s="59" t="s">
        <v>96</v>
      </c>
      <c r="J21" s="59" t="s">
        <v>96</v>
      </c>
      <c r="K21" s="56"/>
      <c r="L21" s="59" t="s">
        <v>96</v>
      </c>
    </row>
    <row r="22" spans="1:12" ht="9" customHeight="1" x14ac:dyDescent="0.3">
      <c r="A22" s="294"/>
      <c r="B22" s="295"/>
      <c r="C22" s="59"/>
      <c r="D22" s="59"/>
      <c r="E22" s="59"/>
      <c r="F22" s="56"/>
      <c r="G22" s="56"/>
      <c r="H22" s="56"/>
      <c r="I22" s="56"/>
      <c r="J22" s="56"/>
      <c r="K22" s="56"/>
      <c r="L22" s="56"/>
    </row>
    <row r="23" spans="1:12" ht="21.75" customHeight="1" x14ac:dyDescent="0.3">
      <c r="A23" s="289" t="s">
        <v>137</v>
      </c>
      <c r="B23" s="289"/>
      <c r="C23" s="64">
        <v>200</v>
      </c>
      <c r="D23" s="66" t="s">
        <v>96</v>
      </c>
      <c r="E23" s="66" t="s">
        <v>96</v>
      </c>
      <c r="F23" s="63">
        <f t="shared" ref="F23:F60" si="0">SUM(G23:K23)</f>
        <v>68515011.560000002</v>
      </c>
      <c r="G23" s="63">
        <f t="shared" ref="G23:L23" si="1">G24+G33+G35+G39+G40+G29</f>
        <v>63084187</v>
      </c>
      <c r="H23" s="63">
        <f t="shared" si="1"/>
        <v>76050</v>
      </c>
      <c r="I23" s="63">
        <f t="shared" si="1"/>
        <v>0</v>
      </c>
      <c r="J23" s="63">
        <f t="shared" si="1"/>
        <v>0</v>
      </c>
      <c r="K23" s="63">
        <f t="shared" si="1"/>
        <v>5354774.5599999996</v>
      </c>
      <c r="L23" s="63">
        <f t="shared" si="1"/>
        <v>0</v>
      </c>
    </row>
    <row r="24" spans="1:12" ht="30" customHeight="1" x14ac:dyDescent="0.3">
      <c r="A24" s="287" t="s">
        <v>136</v>
      </c>
      <c r="B24" s="287"/>
      <c r="C24" s="62">
        <v>210</v>
      </c>
      <c r="D24" s="62">
        <v>100</v>
      </c>
      <c r="E24" s="62">
        <v>210</v>
      </c>
      <c r="F24" s="56">
        <f t="shared" si="0"/>
        <v>54036405</v>
      </c>
      <c r="G24" s="56">
        <f t="shared" ref="G24:L24" si="2">G25</f>
        <v>54036405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</row>
    <row r="25" spans="1:12" ht="42.75" customHeight="1" x14ac:dyDescent="0.3">
      <c r="A25" s="291" t="s">
        <v>135</v>
      </c>
      <c r="B25" s="291"/>
      <c r="C25" s="60">
        <v>211</v>
      </c>
      <c r="D25" s="65">
        <v>110</v>
      </c>
      <c r="E25" s="65" t="s">
        <v>96</v>
      </c>
      <c r="F25" s="56">
        <f t="shared" si="0"/>
        <v>54036405</v>
      </c>
      <c r="G25" s="56">
        <f t="shared" ref="G25:L25" si="3">G26+G27+G28</f>
        <v>54036405</v>
      </c>
      <c r="H25" s="56">
        <f t="shared" si="3"/>
        <v>0</v>
      </c>
      <c r="I25" s="56">
        <f t="shared" si="3"/>
        <v>0</v>
      </c>
      <c r="J25" s="56">
        <f t="shared" si="3"/>
        <v>0</v>
      </c>
      <c r="K25" s="56">
        <f t="shared" si="3"/>
        <v>0</v>
      </c>
      <c r="L25" s="56">
        <f t="shared" si="3"/>
        <v>0</v>
      </c>
    </row>
    <row r="26" spans="1:12" ht="31.5" customHeight="1" x14ac:dyDescent="0.3">
      <c r="A26" s="285" t="s">
        <v>134</v>
      </c>
      <c r="B26" s="286"/>
      <c r="C26" s="60"/>
      <c r="D26" s="65">
        <v>111</v>
      </c>
      <c r="E26" s="65">
        <v>211</v>
      </c>
      <c r="F26" s="56">
        <f t="shared" si="0"/>
        <v>41502614</v>
      </c>
      <c r="G26" s="56">
        <v>41502614</v>
      </c>
      <c r="H26" s="56"/>
      <c r="I26" s="56"/>
      <c r="J26" s="56"/>
      <c r="K26" s="56"/>
      <c r="L26" s="56"/>
    </row>
    <row r="27" spans="1:12" ht="31.5" customHeight="1" x14ac:dyDescent="0.3">
      <c r="A27" s="287" t="s">
        <v>133</v>
      </c>
      <c r="B27" s="287"/>
      <c r="C27" s="60"/>
      <c r="D27" s="65">
        <v>112</v>
      </c>
      <c r="E27" s="65">
        <v>212</v>
      </c>
      <c r="F27" s="56">
        <f t="shared" si="0"/>
        <v>0</v>
      </c>
      <c r="G27" s="56"/>
      <c r="H27" s="56"/>
      <c r="I27" s="56"/>
      <c r="J27" s="56"/>
      <c r="K27" s="56"/>
      <c r="L27" s="56"/>
    </row>
    <row r="28" spans="1:12" ht="78.75" customHeight="1" x14ac:dyDescent="0.3">
      <c r="A28" s="285" t="s">
        <v>132</v>
      </c>
      <c r="B28" s="286"/>
      <c r="C28" s="60"/>
      <c r="D28" s="65">
        <v>119</v>
      </c>
      <c r="E28" s="65">
        <v>213</v>
      </c>
      <c r="F28" s="56">
        <f t="shared" si="0"/>
        <v>12533791</v>
      </c>
      <c r="G28" s="56">
        <v>12533791</v>
      </c>
      <c r="H28" s="56"/>
      <c r="I28" s="56"/>
      <c r="J28" s="56"/>
      <c r="K28" s="56"/>
      <c r="L28" s="56"/>
    </row>
    <row r="29" spans="1:12" ht="31.5" customHeight="1" x14ac:dyDescent="0.3">
      <c r="A29" s="287" t="s">
        <v>131</v>
      </c>
      <c r="B29" s="287"/>
      <c r="C29" s="60">
        <v>220</v>
      </c>
      <c r="D29" s="65">
        <v>300</v>
      </c>
      <c r="E29" s="65" t="s">
        <v>96</v>
      </c>
      <c r="F29" s="56">
        <f t="shared" si="0"/>
        <v>0</v>
      </c>
      <c r="G29" s="56">
        <f t="shared" ref="G29:L29" si="4">G30+G31+G32</f>
        <v>0</v>
      </c>
      <c r="H29" s="56">
        <f t="shared" si="4"/>
        <v>0</v>
      </c>
      <c r="I29" s="56">
        <f t="shared" si="4"/>
        <v>0</v>
      </c>
      <c r="J29" s="56">
        <f t="shared" si="4"/>
        <v>0</v>
      </c>
      <c r="K29" s="56">
        <f t="shared" si="4"/>
        <v>0</v>
      </c>
      <c r="L29" s="56">
        <f t="shared" si="4"/>
        <v>0</v>
      </c>
    </row>
    <row r="30" spans="1:12" ht="58.5" customHeight="1" x14ac:dyDescent="0.3">
      <c r="A30" s="287" t="s">
        <v>130</v>
      </c>
      <c r="B30" s="287"/>
      <c r="C30" s="60"/>
      <c r="D30" s="65">
        <v>321</v>
      </c>
      <c r="E30" s="65">
        <v>262</v>
      </c>
      <c r="F30" s="56">
        <f t="shared" si="0"/>
        <v>0</v>
      </c>
      <c r="G30" s="56"/>
      <c r="H30" s="56"/>
      <c r="I30" s="56"/>
      <c r="J30" s="56"/>
      <c r="K30" s="56"/>
      <c r="L30" s="56"/>
    </row>
    <row r="31" spans="1:12" ht="16.5" customHeight="1" x14ac:dyDescent="0.3">
      <c r="A31" s="287" t="s">
        <v>129</v>
      </c>
      <c r="B31" s="287"/>
      <c r="C31" s="60"/>
      <c r="D31" s="65">
        <v>350</v>
      </c>
      <c r="E31" s="65">
        <v>290</v>
      </c>
      <c r="F31" s="56">
        <f t="shared" si="0"/>
        <v>0</v>
      </c>
      <c r="G31" s="56"/>
      <c r="H31" s="56"/>
      <c r="I31" s="56"/>
      <c r="J31" s="56"/>
      <c r="K31" s="56"/>
      <c r="L31" s="56"/>
    </row>
    <row r="32" spans="1:12" ht="21" customHeight="1" x14ac:dyDescent="0.3">
      <c r="A32" s="285" t="s">
        <v>128</v>
      </c>
      <c r="B32" s="286"/>
      <c r="C32" s="60"/>
      <c r="D32" s="65">
        <v>360</v>
      </c>
      <c r="E32" s="65">
        <v>290</v>
      </c>
      <c r="F32" s="56">
        <f t="shared" si="0"/>
        <v>0</v>
      </c>
      <c r="G32" s="56"/>
      <c r="H32" s="56"/>
      <c r="I32" s="56"/>
      <c r="J32" s="56"/>
      <c r="K32" s="56"/>
      <c r="L32" s="56"/>
    </row>
    <row r="33" spans="1:12" ht="16.5" customHeight="1" x14ac:dyDescent="0.3">
      <c r="A33" s="287" t="s">
        <v>127</v>
      </c>
      <c r="B33" s="287"/>
      <c r="C33" s="60"/>
      <c r="D33" s="65">
        <v>830</v>
      </c>
      <c r="E33" s="65"/>
      <c r="F33" s="56">
        <f t="shared" si="0"/>
        <v>0</v>
      </c>
      <c r="G33" s="56">
        <f t="shared" ref="G33:L33" si="5">G34</f>
        <v>0</v>
      </c>
      <c r="H33" s="56">
        <f t="shared" si="5"/>
        <v>0</v>
      </c>
      <c r="I33" s="56">
        <f t="shared" si="5"/>
        <v>0</v>
      </c>
      <c r="J33" s="56">
        <f t="shared" si="5"/>
        <v>0</v>
      </c>
      <c r="K33" s="56">
        <f t="shared" si="5"/>
        <v>0</v>
      </c>
      <c r="L33" s="56">
        <f t="shared" si="5"/>
        <v>0</v>
      </c>
    </row>
    <row r="34" spans="1:12" ht="60.75" customHeight="1" x14ac:dyDescent="0.3">
      <c r="A34" s="287" t="s">
        <v>126</v>
      </c>
      <c r="B34" s="287"/>
      <c r="C34" s="60"/>
      <c r="D34" s="65">
        <v>831</v>
      </c>
      <c r="E34" s="65"/>
      <c r="F34" s="56">
        <f t="shared" si="0"/>
        <v>0</v>
      </c>
      <c r="G34" s="56"/>
      <c r="H34" s="56"/>
      <c r="I34" s="56"/>
      <c r="J34" s="56"/>
      <c r="K34" s="56"/>
      <c r="L34" s="56"/>
    </row>
    <row r="35" spans="1:12" ht="24.75" customHeight="1" x14ac:dyDescent="0.3">
      <c r="A35" s="287" t="s">
        <v>125</v>
      </c>
      <c r="B35" s="287"/>
      <c r="C35" s="60">
        <v>230</v>
      </c>
      <c r="D35" s="65">
        <v>850</v>
      </c>
      <c r="E35" s="65" t="s">
        <v>96</v>
      </c>
      <c r="F35" s="56">
        <f t="shared" si="0"/>
        <v>2244761</v>
      </c>
      <c r="G35" s="56">
        <f t="shared" ref="G35:L35" si="6">G36+G37+G38</f>
        <v>2244761</v>
      </c>
      <c r="H35" s="56">
        <f t="shared" si="6"/>
        <v>0</v>
      </c>
      <c r="I35" s="56">
        <f t="shared" si="6"/>
        <v>0</v>
      </c>
      <c r="J35" s="56">
        <f t="shared" si="6"/>
        <v>0</v>
      </c>
      <c r="K35" s="56">
        <f t="shared" si="6"/>
        <v>0</v>
      </c>
      <c r="L35" s="56">
        <f t="shared" si="6"/>
        <v>0</v>
      </c>
    </row>
    <row r="36" spans="1:12" ht="47.25" customHeight="1" x14ac:dyDescent="0.3">
      <c r="A36" s="285" t="s">
        <v>124</v>
      </c>
      <c r="B36" s="286"/>
      <c r="C36" s="60"/>
      <c r="D36" s="65">
        <v>851</v>
      </c>
      <c r="E36" s="65">
        <v>290</v>
      </c>
      <c r="F36" s="56">
        <f t="shared" si="0"/>
        <v>2244761</v>
      </c>
      <c r="G36" s="56">
        <v>2244761</v>
      </c>
      <c r="H36" s="56"/>
      <c r="I36" s="56"/>
      <c r="J36" s="56"/>
      <c r="K36" s="56"/>
      <c r="L36" s="56"/>
    </row>
    <row r="37" spans="1:12" ht="17.25" customHeight="1" x14ac:dyDescent="0.3">
      <c r="A37" s="287" t="s">
        <v>123</v>
      </c>
      <c r="B37" s="287"/>
      <c r="C37" s="60"/>
      <c r="D37" s="65">
        <v>852</v>
      </c>
      <c r="E37" s="65">
        <v>290</v>
      </c>
      <c r="F37" s="56">
        <f t="shared" si="0"/>
        <v>0</v>
      </c>
      <c r="G37" s="56"/>
      <c r="H37" s="56"/>
      <c r="I37" s="56"/>
      <c r="J37" s="56"/>
      <c r="K37" s="56"/>
      <c r="L37" s="56"/>
    </row>
    <row r="38" spans="1:12" ht="18" customHeight="1" x14ac:dyDescent="0.3">
      <c r="A38" s="287" t="s">
        <v>122</v>
      </c>
      <c r="B38" s="287"/>
      <c r="C38" s="60"/>
      <c r="D38" s="65">
        <v>853</v>
      </c>
      <c r="E38" s="65">
        <v>290</v>
      </c>
      <c r="F38" s="56">
        <f t="shared" si="0"/>
        <v>0</v>
      </c>
      <c r="G38" s="56"/>
      <c r="H38" s="56"/>
      <c r="I38" s="56"/>
      <c r="J38" s="56"/>
      <c r="K38" s="56"/>
      <c r="L38" s="56"/>
    </row>
    <row r="39" spans="1:12" ht="30.75" customHeight="1" x14ac:dyDescent="0.3">
      <c r="A39" s="287" t="s">
        <v>121</v>
      </c>
      <c r="B39" s="287"/>
      <c r="C39" s="60">
        <v>250</v>
      </c>
      <c r="D39" s="65">
        <v>244</v>
      </c>
      <c r="E39" s="65"/>
      <c r="F39" s="56">
        <f t="shared" si="0"/>
        <v>0</v>
      </c>
      <c r="G39" s="56"/>
      <c r="H39" s="56"/>
      <c r="I39" s="56"/>
      <c r="J39" s="56"/>
      <c r="K39" s="56"/>
      <c r="L39" s="56"/>
    </row>
    <row r="40" spans="1:12" ht="26.25" customHeight="1" x14ac:dyDescent="0.3">
      <c r="A40" s="287" t="s">
        <v>120</v>
      </c>
      <c r="B40" s="287"/>
      <c r="C40" s="60">
        <v>260</v>
      </c>
      <c r="D40" s="65" t="s">
        <v>96</v>
      </c>
      <c r="E40" s="65" t="s">
        <v>96</v>
      </c>
      <c r="F40" s="56">
        <f t="shared" si="0"/>
        <v>12233845.559999999</v>
      </c>
      <c r="G40" s="56">
        <f t="shared" ref="G40:L40" si="7">G41</f>
        <v>6803021</v>
      </c>
      <c r="H40" s="56">
        <f t="shared" si="7"/>
        <v>76050</v>
      </c>
      <c r="I40" s="56">
        <f t="shared" si="7"/>
        <v>0</v>
      </c>
      <c r="J40" s="56">
        <f t="shared" si="7"/>
        <v>0</v>
      </c>
      <c r="K40" s="56">
        <f t="shared" si="7"/>
        <v>5354774.5599999996</v>
      </c>
      <c r="L40" s="56">
        <f t="shared" si="7"/>
        <v>0</v>
      </c>
    </row>
    <row r="41" spans="1:12" ht="65.25" customHeight="1" x14ac:dyDescent="0.3">
      <c r="A41" s="287" t="s">
        <v>119</v>
      </c>
      <c r="B41" s="287"/>
      <c r="C41" s="60"/>
      <c r="D41" s="65">
        <v>244</v>
      </c>
      <c r="E41" s="65" t="s">
        <v>96</v>
      </c>
      <c r="F41" s="56">
        <f t="shared" si="0"/>
        <v>12233845.559999999</v>
      </c>
      <c r="G41" s="56">
        <f t="shared" ref="G41:L41" si="8">G42+G43+G44+G45+G46+G47+G50+G51+G49</f>
        <v>6803021</v>
      </c>
      <c r="H41" s="56">
        <f t="shared" si="8"/>
        <v>76050</v>
      </c>
      <c r="I41" s="56">
        <f t="shared" si="8"/>
        <v>0</v>
      </c>
      <c r="J41" s="56">
        <f t="shared" si="8"/>
        <v>0</v>
      </c>
      <c r="K41" s="56">
        <f t="shared" si="8"/>
        <v>5354774.5599999996</v>
      </c>
      <c r="L41" s="56">
        <f t="shared" si="8"/>
        <v>0</v>
      </c>
    </row>
    <row r="42" spans="1:12" ht="31.5" customHeight="1" x14ac:dyDescent="0.3">
      <c r="A42" s="285" t="s">
        <v>118</v>
      </c>
      <c r="B42" s="286"/>
      <c r="C42" s="60"/>
      <c r="D42" s="65">
        <v>244</v>
      </c>
      <c r="E42" s="65">
        <v>221</v>
      </c>
      <c r="F42" s="56">
        <f t="shared" si="0"/>
        <v>102519</v>
      </c>
      <c r="G42" s="56">
        <v>102519</v>
      </c>
      <c r="H42" s="56"/>
      <c r="I42" s="56"/>
      <c r="J42" s="56"/>
      <c r="K42" s="56"/>
      <c r="L42" s="56"/>
    </row>
    <row r="43" spans="1:12" ht="19.5" customHeight="1" x14ac:dyDescent="0.3">
      <c r="A43" s="287" t="s">
        <v>117</v>
      </c>
      <c r="B43" s="287"/>
      <c r="C43" s="60"/>
      <c r="D43" s="65">
        <v>244</v>
      </c>
      <c r="E43" s="65">
        <v>222</v>
      </c>
      <c r="F43" s="56">
        <f t="shared" si="0"/>
        <v>0</v>
      </c>
      <c r="G43" s="56"/>
      <c r="H43" s="56"/>
      <c r="I43" s="56"/>
      <c r="J43" s="56"/>
      <c r="K43" s="56"/>
      <c r="L43" s="56"/>
    </row>
    <row r="44" spans="1:12" x14ac:dyDescent="0.3">
      <c r="A44" s="285" t="s">
        <v>116</v>
      </c>
      <c r="B44" s="286"/>
      <c r="C44" s="60"/>
      <c r="D44" s="65">
        <v>244</v>
      </c>
      <c r="E44" s="65">
        <v>223</v>
      </c>
      <c r="F44" s="56">
        <f t="shared" si="0"/>
        <v>4761054</v>
      </c>
      <c r="G44" s="56">
        <v>4761054</v>
      </c>
      <c r="H44" s="56"/>
      <c r="I44" s="56"/>
      <c r="J44" s="56"/>
      <c r="K44" s="56"/>
      <c r="L44" s="56"/>
    </row>
    <row r="45" spans="1:12" ht="33" customHeight="1" x14ac:dyDescent="0.3">
      <c r="A45" s="287" t="s">
        <v>115</v>
      </c>
      <c r="B45" s="287"/>
      <c r="C45" s="60"/>
      <c r="D45" s="65">
        <v>244</v>
      </c>
      <c r="E45" s="65">
        <v>224</v>
      </c>
      <c r="F45" s="56">
        <f t="shared" si="0"/>
        <v>0</v>
      </c>
      <c r="G45" s="56"/>
      <c r="H45" s="56"/>
      <c r="I45" s="56"/>
      <c r="J45" s="56"/>
      <c r="K45" s="56"/>
      <c r="L45" s="56"/>
    </row>
    <row r="46" spans="1:12" ht="31.5" customHeight="1" x14ac:dyDescent="0.3">
      <c r="A46" s="285" t="s">
        <v>113</v>
      </c>
      <c r="B46" s="286"/>
      <c r="C46" s="60"/>
      <c r="D46" s="65">
        <v>244</v>
      </c>
      <c r="E46" s="65">
        <v>225</v>
      </c>
      <c r="F46" s="56">
        <f t="shared" si="0"/>
        <v>263985</v>
      </c>
      <c r="G46" s="56">
        <v>263985</v>
      </c>
      <c r="H46" s="56"/>
      <c r="I46" s="56"/>
      <c r="J46" s="56"/>
      <c r="K46" s="56"/>
      <c r="L46" s="56"/>
    </row>
    <row r="47" spans="1:12" x14ac:dyDescent="0.3">
      <c r="A47" s="285" t="s">
        <v>112</v>
      </c>
      <c r="B47" s="286"/>
      <c r="C47" s="60"/>
      <c r="D47" s="65">
        <v>244</v>
      </c>
      <c r="E47" s="65">
        <v>226</v>
      </c>
      <c r="F47" s="56">
        <f t="shared" si="0"/>
        <v>537180</v>
      </c>
      <c r="G47" s="56">
        <v>461130</v>
      </c>
      <c r="H47" s="56">
        <v>76050</v>
      </c>
      <c r="I47" s="56"/>
      <c r="J47" s="56"/>
      <c r="K47" s="56"/>
      <c r="L47" s="56"/>
    </row>
    <row r="48" spans="1:12" ht="47.25" customHeight="1" x14ac:dyDescent="0.3">
      <c r="A48" s="285" t="s">
        <v>111</v>
      </c>
      <c r="B48" s="286"/>
      <c r="C48" s="60"/>
      <c r="D48" s="65">
        <v>244</v>
      </c>
      <c r="E48" s="72">
        <v>226</v>
      </c>
      <c r="F48" s="56">
        <f t="shared" si="0"/>
        <v>76050</v>
      </c>
      <c r="G48" s="56"/>
      <c r="H48" s="56">
        <v>76050</v>
      </c>
      <c r="I48" s="56"/>
      <c r="J48" s="56"/>
      <c r="K48" s="56"/>
      <c r="L48" s="56"/>
    </row>
    <row r="49" spans="1:12" ht="45" customHeight="1" x14ac:dyDescent="0.3">
      <c r="A49" s="287" t="s">
        <v>110</v>
      </c>
      <c r="B49" s="287"/>
      <c r="C49" s="60"/>
      <c r="D49" s="65">
        <v>244</v>
      </c>
      <c r="E49" s="65" t="s">
        <v>108</v>
      </c>
      <c r="F49" s="56">
        <f t="shared" si="0"/>
        <v>0</v>
      </c>
      <c r="G49" s="56"/>
      <c r="H49" s="56"/>
      <c r="I49" s="56"/>
      <c r="J49" s="56"/>
      <c r="K49" s="56"/>
      <c r="L49" s="56"/>
    </row>
    <row r="50" spans="1:12" ht="31.5" customHeight="1" x14ac:dyDescent="0.3">
      <c r="A50" s="285" t="s">
        <v>107</v>
      </c>
      <c r="B50" s="286"/>
      <c r="C50" s="60"/>
      <c r="D50" s="65">
        <v>244</v>
      </c>
      <c r="E50" s="65">
        <v>310</v>
      </c>
      <c r="F50" s="56">
        <f t="shared" si="0"/>
        <v>1038248</v>
      </c>
      <c r="G50" s="56">
        <v>1038248</v>
      </c>
      <c r="H50" s="56"/>
      <c r="I50" s="56"/>
      <c r="J50" s="56"/>
      <c r="K50" s="56"/>
      <c r="L50" s="56"/>
    </row>
    <row r="51" spans="1:12" ht="31.5" customHeight="1" x14ac:dyDescent="0.3">
      <c r="A51" s="285" t="s">
        <v>106</v>
      </c>
      <c r="B51" s="286"/>
      <c r="C51" s="60"/>
      <c r="D51" s="65">
        <v>244</v>
      </c>
      <c r="E51" s="65">
        <v>340</v>
      </c>
      <c r="F51" s="56">
        <f t="shared" si="0"/>
        <v>5530859.5599999996</v>
      </c>
      <c r="G51" s="56">
        <v>176085</v>
      </c>
      <c r="H51" s="56"/>
      <c r="I51" s="56"/>
      <c r="J51" s="56"/>
      <c r="K51" s="56">
        <v>5354774.5599999996</v>
      </c>
      <c r="L51" s="56"/>
    </row>
    <row r="52" spans="1:12" ht="31.5" customHeight="1" x14ac:dyDescent="0.3">
      <c r="A52" s="285" t="s">
        <v>105</v>
      </c>
      <c r="B52" s="286"/>
      <c r="C52" s="60"/>
      <c r="D52" s="65">
        <v>244</v>
      </c>
      <c r="E52" s="72">
        <v>340</v>
      </c>
      <c r="F52" s="56">
        <f t="shared" si="0"/>
        <v>5485734.5599999996</v>
      </c>
      <c r="G52" s="56">
        <v>130960</v>
      </c>
      <c r="H52" s="56"/>
      <c r="I52" s="56"/>
      <c r="J52" s="56"/>
      <c r="K52" s="56">
        <v>5354774.5599999996</v>
      </c>
      <c r="L52" s="56"/>
    </row>
    <row r="53" spans="1:12" ht="29.25" customHeight="1" x14ac:dyDescent="0.3">
      <c r="A53" s="287" t="s">
        <v>104</v>
      </c>
      <c r="B53" s="287"/>
      <c r="C53" s="60">
        <v>300</v>
      </c>
      <c r="D53" s="65" t="s">
        <v>96</v>
      </c>
      <c r="E53" s="65" t="s">
        <v>96</v>
      </c>
      <c r="F53" s="56">
        <f t="shared" si="0"/>
        <v>68515011.560000002</v>
      </c>
      <c r="G53" s="56">
        <f t="shared" ref="G53:L53" si="9">G12</f>
        <v>63084187</v>
      </c>
      <c r="H53" s="56">
        <f t="shared" si="9"/>
        <v>76050</v>
      </c>
      <c r="I53" s="56">
        <f t="shared" si="9"/>
        <v>0</v>
      </c>
      <c r="J53" s="56">
        <f t="shared" si="9"/>
        <v>0</v>
      </c>
      <c r="K53" s="56">
        <f t="shared" si="9"/>
        <v>5354774.5599999996</v>
      </c>
      <c r="L53" s="56">
        <f t="shared" si="9"/>
        <v>0</v>
      </c>
    </row>
    <row r="54" spans="1:12" ht="30.75" customHeight="1" x14ac:dyDescent="0.3">
      <c r="A54" s="287" t="s">
        <v>103</v>
      </c>
      <c r="B54" s="287"/>
      <c r="C54" s="60">
        <v>310</v>
      </c>
      <c r="D54" s="65"/>
      <c r="E54" s="65"/>
      <c r="F54" s="56">
        <f t="shared" si="0"/>
        <v>0</v>
      </c>
      <c r="G54" s="56"/>
      <c r="H54" s="56"/>
      <c r="I54" s="56"/>
      <c r="J54" s="56"/>
      <c r="K54" s="56"/>
      <c r="L54" s="56"/>
    </row>
    <row r="55" spans="1:12" ht="21" customHeight="1" x14ac:dyDescent="0.3">
      <c r="A55" s="287" t="s">
        <v>102</v>
      </c>
      <c r="B55" s="287"/>
      <c r="C55" s="60">
        <v>320</v>
      </c>
      <c r="D55" s="65"/>
      <c r="E55" s="65"/>
      <c r="F55" s="56">
        <f t="shared" si="0"/>
        <v>0</v>
      </c>
      <c r="G55" s="56"/>
      <c r="H55" s="56"/>
      <c r="I55" s="56"/>
      <c r="J55" s="56"/>
      <c r="K55" s="56"/>
      <c r="L55" s="56"/>
    </row>
    <row r="56" spans="1:12" ht="19.5" customHeight="1" x14ac:dyDescent="0.3">
      <c r="A56" s="287" t="s">
        <v>101</v>
      </c>
      <c r="B56" s="287"/>
      <c r="C56" s="60">
        <v>400</v>
      </c>
      <c r="D56" s="65"/>
      <c r="E56" s="65"/>
      <c r="F56" s="56">
        <f t="shared" si="0"/>
        <v>68515011.560000002</v>
      </c>
      <c r="G56" s="56">
        <f t="shared" ref="G56:L56" si="10">G23</f>
        <v>63084187</v>
      </c>
      <c r="H56" s="56">
        <f t="shared" si="10"/>
        <v>76050</v>
      </c>
      <c r="I56" s="56">
        <f t="shared" si="10"/>
        <v>0</v>
      </c>
      <c r="J56" s="56">
        <f t="shared" si="10"/>
        <v>0</v>
      </c>
      <c r="K56" s="56">
        <f t="shared" si="10"/>
        <v>5354774.5599999996</v>
      </c>
      <c r="L56" s="56">
        <f t="shared" si="10"/>
        <v>0</v>
      </c>
    </row>
    <row r="57" spans="1:12" ht="32.25" customHeight="1" x14ac:dyDescent="0.3">
      <c r="A57" s="287" t="s">
        <v>100</v>
      </c>
      <c r="B57" s="287"/>
      <c r="C57" s="60">
        <v>410</v>
      </c>
      <c r="D57" s="65"/>
      <c r="E57" s="65"/>
      <c r="F57" s="56">
        <f t="shared" si="0"/>
        <v>0</v>
      </c>
      <c r="G57" s="56"/>
      <c r="H57" s="56"/>
      <c r="I57" s="56"/>
      <c r="J57" s="56"/>
      <c r="K57" s="56"/>
      <c r="L57" s="56"/>
    </row>
    <row r="58" spans="1:12" ht="20.25" customHeight="1" x14ac:dyDescent="0.3">
      <c r="A58" s="287" t="s">
        <v>99</v>
      </c>
      <c r="B58" s="287"/>
      <c r="C58" s="60">
        <v>420</v>
      </c>
      <c r="D58" s="65"/>
      <c r="E58" s="65"/>
      <c r="F58" s="56">
        <f t="shared" si="0"/>
        <v>0</v>
      </c>
      <c r="G58" s="56"/>
      <c r="H58" s="56"/>
      <c r="I58" s="56"/>
      <c r="J58" s="56"/>
      <c r="K58" s="56"/>
      <c r="L58" s="56"/>
    </row>
    <row r="59" spans="1:12" x14ac:dyDescent="0.3">
      <c r="A59" s="289" t="s">
        <v>98</v>
      </c>
      <c r="B59" s="289"/>
      <c r="C59" s="58">
        <v>500</v>
      </c>
      <c r="D59" s="66" t="s">
        <v>96</v>
      </c>
      <c r="E59" s="66" t="s">
        <v>96</v>
      </c>
      <c r="F59" s="56">
        <f t="shared" si="0"/>
        <v>0</v>
      </c>
      <c r="G59" s="56"/>
      <c r="H59" s="56"/>
      <c r="I59" s="56"/>
      <c r="J59" s="56"/>
      <c r="K59" s="56"/>
      <c r="L59" s="56"/>
    </row>
    <row r="60" spans="1:12" x14ac:dyDescent="0.3">
      <c r="A60" s="288" t="s">
        <v>97</v>
      </c>
      <c r="B60" s="288"/>
      <c r="C60" s="58">
        <v>600</v>
      </c>
      <c r="D60" s="66" t="s">
        <v>96</v>
      </c>
      <c r="E60" s="66" t="s">
        <v>96</v>
      </c>
      <c r="F60" s="56">
        <f t="shared" si="0"/>
        <v>0</v>
      </c>
      <c r="G60" s="56">
        <f t="shared" ref="G60:L60" si="11">G53-G56+G59</f>
        <v>0</v>
      </c>
      <c r="H60" s="56">
        <f t="shared" si="11"/>
        <v>0</v>
      </c>
      <c r="I60" s="56">
        <f t="shared" si="11"/>
        <v>0</v>
      </c>
      <c r="J60" s="56">
        <f t="shared" si="11"/>
        <v>0</v>
      </c>
      <c r="K60" s="56">
        <f t="shared" si="11"/>
        <v>0</v>
      </c>
      <c r="L60" s="56">
        <f t="shared" si="11"/>
        <v>0</v>
      </c>
    </row>
  </sheetData>
  <mergeCells count="67"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3:B13"/>
    <mergeCell ref="A14:B14"/>
    <mergeCell ref="A10:B10"/>
    <mergeCell ref="A11:L11"/>
    <mergeCell ref="A12:B12"/>
    <mergeCell ref="A27:B27"/>
    <mergeCell ref="A16:B16"/>
    <mergeCell ref="A17:B17"/>
    <mergeCell ref="A18:B18"/>
    <mergeCell ref="A19:B19"/>
    <mergeCell ref="A20:B20"/>
    <mergeCell ref="A21:B21"/>
    <mergeCell ref="A22:B22"/>
    <mergeCell ref="A15:B15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6:B46"/>
    <mergeCell ref="A45:B45"/>
    <mergeCell ref="A47:B47"/>
    <mergeCell ref="A33:B33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  <mergeCell ref="A39:B39"/>
    <mergeCell ref="A60:B60"/>
    <mergeCell ref="A54:B54"/>
    <mergeCell ref="A55:B55"/>
    <mergeCell ref="A56:B56"/>
    <mergeCell ref="A57:B57"/>
    <mergeCell ref="A58:B58"/>
    <mergeCell ref="A59:B59"/>
    <mergeCell ref="A48:B48"/>
    <mergeCell ref="A50:B50"/>
    <mergeCell ref="A51:B51"/>
    <mergeCell ref="A52:B52"/>
    <mergeCell ref="A53:B53"/>
    <mergeCell ref="A49:B4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0.44140625" style="74" customWidth="1"/>
    <col min="4" max="4" width="7.109375" style="74" customWidth="1"/>
    <col min="5" max="5" width="10.66406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314" t="s">
        <v>182</v>
      </c>
      <c r="K1" s="314"/>
      <c r="L1" s="314"/>
      <c r="M1" s="314"/>
      <c r="N1" s="314"/>
    </row>
    <row r="2" spans="2:14" ht="19.5" customHeight="1" x14ac:dyDescent="0.3">
      <c r="B2" s="315" t="s">
        <v>181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2:14" ht="18.75" customHeight="1" x14ac:dyDescent="0.3">
      <c r="B3" s="27" t="s">
        <v>180</v>
      </c>
      <c r="C3" s="83" t="s">
        <v>165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2:14" ht="16.5" customHeight="1" x14ac:dyDescent="0.3">
      <c r="B5" s="229" t="s">
        <v>1</v>
      </c>
      <c r="C5" s="229"/>
      <c r="D5" s="316" t="s">
        <v>161</v>
      </c>
      <c r="E5" s="229" t="s">
        <v>179</v>
      </c>
      <c r="F5" s="319" t="s">
        <v>178</v>
      </c>
      <c r="G5" s="319"/>
      <c r="H5" s="319"/>
      <c r="I5" s="319"/>
      <c r="J5" s="319"/>
      <c r="K5" s="319"/>
      <c r="L5" s="319"/>
      <c r="M5" s="319"/>
      <c r="N5" s="217"/>
    </row>
    <row r="6" spans="2:14" ht="13.5" customHeight="1" x14ac:dyDescent="0.3">
      <c r="B6" s="229"/>
      <c r="C6" s="229"/>
      <c r="D6" s="317"/>
      <c r="E6" s="229"/>
      <c r="F6" s="244" t="s">
        <v>177</v>
      </c>
      <c r="G6" s="320"/>
      <c r="H6" s="245"/>
      <c r="I6" s="216" t="s">
        <v>176</v>
      </c>
      <c r="J6" s="319"/>
      <c r="K6" s="319"/>
      <c r="L6" s="319"/>
      <c r="M6" s="319"/>
      <c r="N6" s="217"/>
    </row>
    <row r="7" spans="2:14" ht="74.25" customHeight="1" x14ac:dyDescent="0.3">
      <c r="B7" s="229"/>
      <c r="C7" s="229"/>
      <c r="D7" s="317"/>
      <c r="E7" s="229"/>
      <c r="F7" s="321"/>
      <c r="G7" s="322"/>
      <c r="H7" s="323"/>
      <c r="I7" s="216" t="s">
        <v>175</v>
      </c>
      <c r="J7" s="319"/>
      <c r="K7" s="217"/>
      <c r="L7" s="216" t="s">
        <v>174</v>
      </c>
      <c r="M7" s="319"/>
      <c r="N7" s="217"/>
    </row>
    <row r="8" spans="2:14" ht="21.75" customHeight="1" x14ac:dyDescent="0.3">
      <c r="B8" s="229"/>
      <c r="C8" s="229"/>
      <c r="D8" s="317"/>
      <c r="E8" s="229"/>
      <c r="F8" s="312" t="s">
        <v>173</v>
      </c>
      <c r="G8" s="312" t="s">
        <v>172</v>
      </c>
      <c r="H8" s="312" t="s">
        <v>171</v>
      </c>
      <c r="I8" s="312" t="s">
        <v>173</v>
      </c>
      <c r="J8" s="312" t="s">
        <v>172</v>
      </c>
      <c r="K8" s="312" t="s">
        <v>171</v>
      </c>
      <c r="L8" s="312" t="s">
        <v>173</v>
      </c>
      <c r="M8" s="312" t="s">
        <v>172</v>
      </c>
      <c r="N8" s="312" t="s">
        <v>171</v>
      </c>
    </row>
    <row r="9" spans="2:14" ht="48" customHeight="1" x14ac:dyDescent="0.3">
      <c r="B9" s="229"/>
      <c r="C9" s="229"/>
      <c r="D9" s="318"/>
      <c r="E9" s="229"/>
      <c r="F9" s="313"/>
      <c r="G9" s="313"/>
      <c r="H9" s="313"/>
      <c r="I9" s="313"/>
      <c r="J9" s="313"/>
      <c r="K9" s="313"/>
      <c r="L9" s="313"/>
      <c r="M9" s="313"/>
      <c r="N9" s="313"/>
    </row>
    <row r="10" spans="2:14" ht="16.5" customHeight="1" x14ac:dyDescent="0.3">
      <c r="B10" s="229">
        <v>1</v>
      </c>
      <c r="C10" s="229"/>
      <c r="D10" s="73">
        <v>2</v>
      </c>
      <c r="E10" s="73">
        <v>3</v>
      </c>
      <c r="F10" s="73">
        <v>4</v>
      </c>
      <c r="G10" s="73">
        <v>5</v>
      </c>
      <c r="H10" s="73">
        <v>6</v>
      </c>
      <c r="I10" s="73">
        <v>7</v>
      </c>
      <c r="J10" s="73">
        <v>8</v>
      </c>
      <c r="K10" s="73">
        <v>9</v>
      </c>
      <c r="L10" s="73">
        <v>10</v>
      </c>
      <c r="M10" s="73">
        <v>11</v>
      </c>
      <c r="N10" s="73">
        <v>12</v>
      </c>
    </row>
    <row r="11" spans="2:14" ht="32.25" customHeight="1" x14ac:dyDescent="0.3">
      <c r="B11" s="328" t="s">
        <v>170</v>
      </c>
      <c r="C11" s="328"/>
      <c r="D11" s="81">
        <v>1</v>
      </c>
      <c r="E11" s="77" t="s">
        <v>96</v>
      </c>
      <c r="F11" s="75">
        <f t="shared" ref="F11:N11" si="0">F12+F15</f>
        <v>13757650.58</v>
      </c>
      <c r="G11" s="75">
        <f t="shared" si="0"/>
        <v>12233845.560000001</v>
      </c>
      <c r="H11" s="75">
        <f t="shared" si="0"/>
        <v>12233845.560000001</v>
      </c>
      <c r="I11" s="75">
        <f t="shared" si="0"/>
        <v>13757650.58</v>
      </c>
      <c r="J11" s="75">
        <f t="shared" si="0"/>
        <v>12233845.560000001</v>
      </c>
      <c r="K11" s="75">
        <f t="shared" si="0"/>
        <v>12233845.560000001</v>
      </c>
      <c r="L11" s="75">
        <f t="shared" si="0"/>
        <v>0</v>
      </c>
      <c r="M11" s="75">
        <f t="shared" si="0"/>
        <v>0</v>
      </c>
      <c r="N11" s="75">
        <f t="shared" si="0"/>
        <v>0</v>
      </c>
    </row>
    <row r="12" spans="2:14" ht="47.25" customHeight="1" x14ac:dyDescent="0.3">
      <c r="B12" s="325" t="s">
        <v>169</v>
      </c>
      <c r="C12" s="326"/>
      <c r="D12" s="81">
        <v>1001</v>
      </c>
      <c r="E12" s="77" t="s">
        <v>96</v>
      </c>
      <c r="F12" s="75">
        <f>I12+L12</f>
        <v>70434.87</v>
      </c>
      <c r="G12" s="75">
        <f>J12+M12</f>
        <v>0</v>
      </c>
      <c r="H12" s="75">
        <f>K12+N12</f>
        <v>0</v>
      </c>
      <c r="I12" s="75">
        <v>70434.87</v>
      </c>
      <c r="J12" s="75"/>
      <c r="K12" s="75"/>
      <c r="L12" s="75"/>
      <c r="M12" s="75"/>
      <c r="N12" s="75"/>
    </row>
    <row r="13" spans="2:14" ht="9" customHeight="1" x14ac:dyDescent="0.3">
      <c r="B13" s="327"/>
      <c r="C13" s="327"/>
      <c r="D13" s="80"/>
      <c r="E13" s="79"/>
      <c r="F13" s="78"/>
      <c r="G13" s="78"/>
      <c r="H13" s="78"/>
      <c r="I13" s="78"/>
      <c r="J13" s="78"/>
      <c r="K13" s="78"/>
      <c r="L13" s="78"/>
      <c r="M13" s="78"/>
      <c r="N13" s="78"/>
    </row>
    <row r="14" spans="2:14" ht="45.75" hidden="1" customHeight="1" x14ac:dyDescent="0.3">
      <c r="B14" s="324"/>
      <c r="C14" s="324"/>
      <c r="D14" s="77"/>
      <c r="E14" s="76"/>
      <c r="F14" s="75"/>
      <c r="G14" s="75"/>
      <c r="H14" s="75"/>
      <c r="I14" s="75"/>
      <c r="J14" s="75"/>
      <c r="K14" s="75"/>
      <c r="L14" s="75"/>
      <c r="M14" s="75"/>
      <c r="N14" s="75"/>
    </row>
    <row r="15" spans="2:14" ht="31.5" customHeight="1" x14ac:dyDescent="0.3">
      <c r="B15" s="325" t="s">
        <v>168</v>
      </c>
      <c r="C15" s="326"/>
      <c r="D15" s="77">
        <v>2001</v>
      </c>
      <c r="E15" s="77"/>
      <c r="F15" s="75">
        <f>I15+L15</f>
        <v>13687215.710000001</v>
      </c>
      <c r="G15" s="75">
        <f>J15+M15</f>
        <v>12233845.560000001</v>
      </c>
      <c r="H15" s="75">
        <f>K15+N15</f>
        <v>12233845.560000001</v>
      </c>
      <c r="I15" s="75">
        <v>13687215.710000001</v>
      </c>
      <c r="J15" s="75">
        <v>12233845.560000001</v>
      </c>
      <c r="K15" s="75">
        <v>12233845.560000001</v>
      </c>
      <c r="L15" s="75"/>
      <c r="M15" s="75"/>
      <c r="N15" s="75"/>
    </row>
    <row r="16" spans="2:14" ht="9.75" customHeight="1" x14ac:dyDescent="0.3">
      <c r="B16" s="327"/>
      <c r="C16" s="327"/>
      <c r="D16" s="80"/>
      <c r="E16" s="79"/>
      <c r="F16" s="78"/>
      <c r="G16" s="78"/>
      <c r="H16" s="78"/>
      <c r="I16" s="78"/>
      <c r="J16" s="78"/>
      <c r="K16" s="78"/>
      <c r="L16" s="78"/>
      <c r="M16" s="78"/>
      <c r="N16" s="78"/>
    </row>
    <row r="17" spans="2:14" ht="21.75" hidden="1" customHeight="1" x14ac:dyDescent="0.3">
      <c r="B17" s="324"/>
      <c r="C17" s="324"/>
      <c r="D17" s="77"/>
      <c r="E17" s="76"/>
      <c r="F17" s="75"/>
      <c r="G17" s="75"/>
      <c r="H17" s="75"/>
      <c r="I17" s="75"/>
      <c r="J17" s="75"/>
      <c r="K17" s="75"/>
      <c r="L17" s="75"/>
      <c r="M17" s="75"/>
      <c r="N17" s="75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84" customWidth="1"/>
    <col min="2" max="2" width="20.6640625" style="84" customWidth="1"/>
    <col min="3" max="3" width="12.88671875" style="84" customWidth="1"/>
    <col min="4" max="4" width="29" style="84" customWidth="1"/>
    <col min="5" max="16384" width="9.109375" style="84"/>
  </cols>
  <sheetData>
    <row r="1" spans="1:4" ht="16.5" customHeight="1" x14ac:dyDescent="0.25">
      <c r="D1" s="94" t="s">
        <v>190</v>
      </c>
    </row>
    <row r="2" spans="1:4" ht="16.5" customHeight="1" x14ac:dyDescent="0.25">
      <c r="D2" s="94"/>
    </row>
    <row r="3" spans="1:4" ht="16.5" customHeight="1" x14ac:dyDescent="0.25">
      <c r="A3" s="333" t="s">
        <v>189</v>
      </c>
      <c r="B3" s="334"/>
      <c r="C3" s="334"/>
      <c r="D3" s="334"/>
    </row>
    <row r="4" spans="1:4" ht="16.5" customHeight="1" x14ac:dyDescent="0.25">
      <c r="A4" s="92"/>
      <c r="B4" s="93" t="s">
        <v>162</v>
      </c>
      <c r="C4" s="34" t="s">
        <v>165</v>
      </c>
      <c r="D4" s="92"/>
    </row>
    <row r="5" spans="1:4" ht="16.5" customHeight="1" x14ac:dyDescent="0.25">
      <c r="A5" s="335" t="s">
        <v>188</v>
      </c>
      <c r="B5" s="335"/>
      <c r="C5" s="335"/>
      <c r="D5" s="335"/>
    </row>
    <row r="6" spans="1:4" ht="16.5" customHeight="1" x14ac:dyDescent="0.25">
      <c r="A6" s="91"/>
      <c r="B6" s="91"/>
      <c r="C6" s="91"/>
      <c r="D6" s="91"/>
    </row>
    <row r="7" spans="1:4" ht="48.75" customHeight="1" x14ac:dyDescent="0.25">
      <c r="A7" s="336" t="s">
        <v>1</v>
      </c>
      <c r="B7" s="337"/>
      <c r="C7" s="90" t="s">
        <v>161</v>
      </c>
      <c r="D7" s="89" t="s">
        <v>187</v>
      </c>
    </row>
    <row r="8" spans="1:4" ht="16.5" customHeight="1" x14ac:dyDescent="0.25">
      <c r="A8" s="338">
        <v>1</v>
      </c>
      <c r="B8" s="338"/>
      <c r="C8" s="88">
        <v>2</v>
      </c>
      <c r="D8" s="88">
        <v>3</v>
      </c>
    </row>
    <row r="9" spans="1:4" ht="16.5" customHeight="1" x14ac:dyDescent="0.25">
      <c r="A9" s="329" t="s">
        <v>186</v>
      </c>
      <c r="B9" s="329"/>
      <c r="C9" s="87">
        <v>10</v>
      </c>
      <c r="D9" s="85"/>
    </row>
    <row r="10" spans="1:4" ht="16.5" customHeight="1" x14ac:dyDescent="0.25">
      <c r="A10" s="329" t="s">
        <v>185</v>
      </c>
      <c r="B10" s="329"/>
      <c r="C10" s="87">
        <v>20</v>
      </c>
      <c r="D10" s="85"/>
    </row>
    <row r="11" spans="1:4" ht="16.5" customHeight="1" x14ac:dyDescent="0.25">
      <c r="A11" s="329" t="s">
        <v>184</v>
      </c>
      <c r="B11" s="329"/>
      <c r="C11" s="87">
        <v>30</v>
      </c>
      <c r="D11" s="85"/>
    </row>
    <row r="12" spans="1:4" ht="5.25" customHeight="1" x14ac:dyDescent="0.25">
      <c r="A12" s="330"/>
      <c r="B12" s="330"/>
      <c r="C12" s="86"/>
      <c r="D12" s="85"/>
    </row>
    <row r="13" spans="1:4" ht="16.5" customHeight="1" x14ac:dyDescent="0.25">
      <c r="A13" s="331" t="s">
        <v>183</v>
      </c>
      <c r="B13" s="332"/>
      <c r="C13" s="87">
        <v>40</v>
      </c>
      <c r="D13" s="85"/>
    </row>
    <row r="14" spans="1:4" ht="7.5" customHeight="1" x14ac:dyDescent="0.25">
      <c r="A14" s="330"/>
      <c r="B14" s="330"/>
      <c r="C14" s="86"/>
      <c r="D14" s="8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97" customWidth="1"/>
    <col min="2" max="2" width="6.109375" style="97" customWidth="1"/>
    <col min="3" max="3" width="30.44140625" style="97" customWidth="1"/>
    <col min="4" max="4" width="5" style="97" customWidth="1"/>
    <col min="5" max="5" width="12.5546875" style="97" customWidth="1"/>
    <col min="6" max="6" width="6" style="97" customWidth="1"/>
    <col min="7" max="7" width="3" style="97" customWidth="1"/>
    <col min="8" max="8" width="12.5546875" style="97" customWidth="1"/>
    <col min="9" max="9" width="6" style="97" customWidth="1"/>
    <col min="10" max="10" width="27.109375" style="97" customWidth="1"/>
    <col min="11" max="11" width="4" style="97" customWidth="1"/>
    <col min="12" max="12" width="10.88671875" style="97" customWidth="1"/>
    <col min="13" max="16384" width="9.109375" style="97"/>
  </cols>
  <sheetData>
    <row r="1" spans="1:12" x14ac:dyDescent="0.25">
      <c r="L1" s="129" t="s">
        <v>210</v>
      </c>
    </row>
    <row r="2" spans="1:12" x14ac:dyDescent="0.25">
      <c r="F2" s="129"/>
    </row>
    <row r="3" spans="1:12" ht="20.25" customHeight="1" x14ac:dyDescent="0.25">
      <c r="A3" s="243" t="s">
        <v>209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ht="10.5" customHeight="1" x14ac:dyDescent="0.25">
      <c r="A4" s="128"/>
      <c r="B4" s="128"/>
      <c r="C4" s="128"/>
      <c r="D4" s="128"/>
      <c r="E4" s="128"/>
      <c r="F4" s="121"/>
    </row>
    <row r="5" spans="1:12" ht="30.75" customHeight="1" x14ac:dyDescent="0.25">
      <c r="A5" s="216" t="s">
        <v>1</v>
      </c>
      <c r="B5" s="319"/>
      <c r="C5" s="319"/>
      <c r="D5" s="217"/>
      <c r="E5" s="127" t="s">
        <v>161</v>
      </c>
      <c r="F5" s="339" t="s">
        <v>208</v>
      </c>
      <c r="G5" s="340"/>
      <c r="H5" s="340"/>
      <c r="I5" s="340"/>
      <c r="J5" s="340"/>
      <c r="K5" s="340"/>
      <c r="L5" s="341"/>
    </row>
    <row r="6" spans="1:12" ht="16.5" customHeight="1" x14ac:dyDescent="0.25">
      <c r="A6" s="216">
        <v>1</v>
      </c>
      <c r="B6" s="319"/>
      <c r="C6" s="319"/>
      <c r="D6" s="217"/>
      <c r="E6" s="95">
        <v>2</v>
      </c>
      <c r="F6" s="229">
        <v>3</v>
      </c>
      <c r="G6" s="229"/>
      <c r="H6" s="229"/>
      <c r="I6" s="229"/>
      <c r="J6" s="229"/>
      <c r="K6" s="229"/>
      <c r="L6" s="229"/>
    </row>
    <row r="7" spans="1:12" ht="21.75" customHeight="1" x14ac:dyDescent="0.25">
      <c r="A7" s="325" t="s">
        <v>207</v>
      </c>
      <c r="B7" s="342"/>
      <c r="C7" s="342"/>
      <c r="D7" s="326"/>
      <c r="E7" s="81">
        <v>10</v>
      </c>
      <c r="F7" s="343"/>
      <c r="G7" s="343"/>
      <c r="H7" s="343"/>
      <c r="I7" s="343"/>
      <c r="J7" s="343"/>
      <c r="K7" s="343"/>
      <c r="L7" s="343"/>
    </row>
    <row r="8" spans="1:12" ht="68.25" customHeight="1" x14ac:dyDescent="0.25">
      <c r="A8" s="325" t="s">
        <v>206</v>
      </c>
      <c r="B8" s="342"/>
      <c r="C8" s="342"/>
      <c r="D8" s="326"/>
      <c r="E8" s="81">
        <v>20</v>
      </c>
      <c r="F8" s="343"/>
      <c r="G8" s="343"/>
      <c r="H8" s="343"/>
      <c r="I8" s="343"/>
      <c r="J8" s="343"/>
      <c r="K8" s="343"/>
      <c r="L8" s="343"/>
    </row>
    <row r="9" spans="1:12" ht="36" customHeight="1" x14ac:dyDescent="0.25">
      <c r="A9" s="325" t="s">
        <v>205</v>
      </c>
      <c r="B9" s="342"/>
      <c r="C9" s="342"/>
      <c r="D9" s="326"/>
      <c r="E9" s="81">
        <v>30</v>
      </c>
      <c r="F9" s="343"/>
      <c r="G9" s="343"/>
      <c r="H9" s="343"/>
      <c r="I9" s="343"/>
      <c r="J9" s="343"/>
      <c r="K9" s="343"/>
      <c r="L9" s="343"/>
    </row>
    <row r="10" spans="1:12" x14ac:dyDescent="0.25">
      <c r="E10" s="126"/>
    </row>
    <row r="11" spans="1:12" x14ac:dyDescent="0.25">
      <c r="A11" s="348" t="s">
        <v>86</v>
      </c>
      <c r="B11" s="118" t="s">
        <v>204</v>
      </c>
      <c r="C11" s="118"/>
      <c r="D11" s="349"/>
      <c r="E11" s="349"/>
      <c r="F11" s="349"/>
      <c r="I11" s="350" t="s">
        <v>211</v>
      </c>
      <c r="J11" s="350"/>
      <c r="K11" s="123"/>
      <c r="L11" s="123"/>
    </row>
    <row r="12" spans="1:12" x14ac:dyDescent="0.25">
      <c r="A12" s="348"/>
      <c r="B12" s="125"/>
      <c r="C12" s="125"/>
      <c r="D12" s="351" t="s">
        <v>85</v>
      </c>
      <c r="E12" s="351"/>
      <c r="F12" s="351"/>
      <c r="G12" s="84"/>
      <c r="H12" s="84"/>
      <c r="I12" s="345" t="s">
        <v>84</v>
      </c>
      <c r="J12" s="345"/>
      <c r="K12" s="123"/>
      <c r="L12" s="123"/>
    </row>
    <row r="13" spans="1:12" ht="9" customHeight="1" x14ac:dyDescent="0.25">
      <c r="A13" s="348"/>
      <c r="B13" s="125"/>
      <c r="C13" s="125"/>
      <c r="D13" s="125"/>
      <c r="E13" s="118"/>
      <c r="F13" s="118"/>
      <c r="G13" s="118"/>
      <c r="H13" s="118"/>
      <c r="I13" s="121"/>
      <c r="J13" s="118"/>
      <c r="K13" s="121"/>
      <c r="L13" s="121"/>
    </row>
    <row r="14" spans="1:12" x14ac:dyDescent="0.25">
      <c r="A14" s="348"/>
      <c r="B14" s="118" t="s">
        <v>203</v>
      </c>
      <c r="C14" s="118"/>
      <c r="D14" s="349"/>
      <c r="E14" s="349"/>
      <c r="F14" s="349"/>
      <c r="H14" s="120"/>
      <c r="I14" s="350" t="s">
        <v>212</v>
      </c>
      <c r="J14" s="350"/>
      <c r="K14" s="123"/>
      <c r="L14" s="123"/>
    </row>
    <row r="15" spans="1:12" ht="14.25" customHeight="1" x14ac:dyDescent="0.25">
      <c r="A15" s="348"/>
      <c r="B15" s="118"/>
      <c r="C15" s="118"/>
      <c r="D15" s="344" t="s">
        <v>85</v>
      </c>
      <c r="E15" s="344"/>
      <c r="F15" s="344"/>
      <c r="G15" s="84"/>
      <c r="H15" s="124"/>
      <c r="I15" s="345" t="s">
        <v>84</v>
      </c>
      <c r="J15" s="345"/>
      <c r="K15" s="123"/>
      <c r="L15" s="123"/>
    </row>
    <row r="16" spans="1:12" ht="9.75" customHeight="1" x14ac:dyDescent="0.25">
      <c r="A16" s="348"/>
      <c r="B16" s="118"/>
      <c r="C16" s="118"/>
      <c r="I16" s="122"/>
      <c r="J16" s="118"/>
      <c r="K16" s="121"/>
      <c r="L16" s="121"/>
    </row>
    <row r="17" spans="1:12" ht="18.75" customHeight="1" x14ac:dyDescent="0.25">
      <c r="A17" s="348"/>
      <c r="B17" s="118" t="s">
        <v>202</v>
      </c>
      <c r="C17" s="118"/>
      <c r="D17" s="350"/>
      <c r="E17" s="350"/>
      <c r="F17" s="350"/>
      <c r="H17" s="115"/>
      <c r="J17" s="350"/>
      <c r="K17" s="350"/>
      <c r="L17" s="120"/>
    </row>
    <row r="18" spans="1:12" x14ac:dyDescent="0.25">
      <c r="A18" s="119"/>
      <c r="B18" s="118"/>
      <c r="C18" s="118"/>
      <c r="D18" s="344" t="s">
        <v>201</v>
      </c>
      <c r="E18" s="344"/>
      <c r="F18" s="344"/>
      <c r="G18" s="84"/>
      <c r="H18" s="117" t="s">
        <v>85</v>
      </c>
      <c r="I18" s="84"/>
      <c r="J18" s="345" t="s">
        <v>84</v>
      </c>
      <c r="K18" s="345"/>
      <c r="L18" s="116"/>
    </row>
    <row r="19" spans="1:12" ht="23.25" customHeight="1" x14ac:dyDescent="0.25">
      <c r="C19" s="115"/>
    </row>
    <row r="20" spans="1:12" x14ac:dyDescent="0.25">
      <c r="C20" s="114" t="s">
        <v>83</v>
      </c>
    </row>
    <row r="22" spans="1:12" x14ac:dyDescent="0.25">
      <c r="A22" s="97" t="s">
        <v>200</v>
      </c>
    </row>
    <row r="23" spans="1:12" ht="51.75" customHeight="1" x14ac:dyDescent="0.25">
      <c r="A23" s="346" t="s">
        <v>199</v>
      </c>
      <c r="B23" s="346"/>
      <c r="C23" s="346"/>
      <c r="D23" s="108"/>
      <c r="E23" s="108"/>
      <c r="F23" s="108"/>
      <c r="G23" s="346" t="s">
        <v>198</v>
      </c>
      <c r="H23" s="346"/>
      <c r="I23" s="346"/>
      <c r="J23" s="346"/>
    </row>
    <row r="24" spans="1:12" ht="21" customHeight="1" x14ac:dyDescent="0.25">
      <c r="A24" s="106"/>
      <c r="C24" s="112" t="s">
        <v>197</v>
      </c>
      <c r="D24" s="104"/>
      <c r="E24" s="110"/>
      <c r="F24" s="102"/>
      <c r="G24" s="347"/>
      <c r="H24" s="347"/>
      <c r="J24" s="111" t="s">
        <v>196</v>
      </c>
      <c r="L24" s="110"/>
    </row>
    <row r="25" spans="1:12" x14ac:dyDescent="0.25">
      <c r="A25" s="101" t="s">
        <v>85</v>
      </c>
      <c r="C25" s="100" t="s">
        <v>84</v>
      </c>
      <c r="D25" s="99"/>
      <c r="E25" s="98" t="s">
        <v>83</v>
      </c>
      <c r="F25" s="98"/>
      <c r="G25" s="352" t="s">
        <v>85</v>
      </c>
      <c r="H25" s="352"/>
      <c r="J25" s="100" t="s">
        <v>84</v>
      </c>
      <c r="L25" s="98" t="s">
        <v>83</v>
      </c>
    </row>
    <row r="26" spans="1:12" ht="57.75" customHeight="1" x14ac:dyDescent="0.25">
      <c r="A26" s="353" t="s">
        <v>195</v>
      </c>
      <c r="B26" s="353"/>
      <c r="C26" s="353"/>
      <c r="D26" s="113"/>
      <c r="E26" s="113"/>
      <c r="F26" s="113"/>
      <c r="G26" s="353" t="s">
        <v>194</v>
      </c>
      <c r="H26" s="353"/>
      <c r="I26" s="353"/>
      <c r="J26" s="353"/>
    </row>
    <row r="27" spans="1:12" ht="21" customHeight="1" x14ac:dyDescent="0.25">
      <c r="A27" s="106"/>
      <c r="C27" s="112"/>
      <c r="D27" s="104"/>
      <c r="E27" s="110"/>
      <c r="F27" s="102"/>
      <c r="G27" s="347"/>
      <c r="H27" s="347"/>
      <c r="J27" s="111" t="s">
        <v>193</v>
      </c>
      <c r="L27" s="110"/>
    </row>
    <row r="28" spans="1:12" x14ac:dyDescent="0.25">
      <c r="A28" s="101" t="s">
        <v>85</v>
      </c>
      <c r="C28" s="100" t="s">
        <v>84</v>
      </c>
      <c r="D28" s="99"/>
      <c r="E28" s="98" t="s">
        <v>83</v>
      </c>
      <c r="F28" s="98"/>
      <c r="G28" s="352" t="s">
        <v>85</v>
      </c>
      <c r="H28" s="352"/>
      <c r="J28" s="100" t="s">
        <v>84</v>
      </c>
      <c r="L28" s="98" t="s">
        <v>83</v>
      </c>
    </row>
    <row r="29" spans="1:12" x14ac:dyDescent="0.25">
      <c r="A29" s="96"/>
      <c r="B29" s="109"/>
      <c r="C29" s="355"/>
      <c r="D29" s="355"/>
      <c r="E29" s="102"/>
      <c r="F29" s="102"/>
      <c r="G29" s="102"/>
    </row>
    <row r="30" spans="1:12" x14ac:dyDescent="0.25">
      <c r="A30" s="101"/>
      <c r="B30" s="100"/>
      <c r="C30" s="356"/>
      <c r="D30" s="356"/>
      <c r="E30" s="98"/>
      <c r="F30" s="98"/>
      <c r="G30" s="98"/>
    </row>
    <row r="31" spans="1:12" x14ac:dyDescent="0.25">
      <c r="A31" s="357" t="s">
        <v>192</v>
      </c>
      <c r="B31" s="357"/>
      <c r="C31" s="357"/>
      <c r="D31" s="108"/>
      <c r="E31" s="108"/>
      <c r="F31" s="108"/>
      <c r="G31" s="107"/>
    </row>
    <row r="32" spans="1:12" x14ac:dyDescent="0.25">
      <c r="A32" s="358"/>
      <c r="B32" s="358"/>
      <c r="C32" s="358"/>
      <c r="D32" s="358"/>
      <c r="E32" s="358"/>
      <c r="F32" s="358"/>
      <c r="G32" s="358"/>
    </row>
    <row r="33" spans="1:7" ht="29.25" customHeight="1" x14ac:dyDescent="0.25">
      <c r="A33" s="354" t="s">
        <v>191</v>
      </c>
      <c r="B33" s="354"/>
      <c r="C33" s="354"/>
      <c r="D33" s="354"/>
      <c r="E33" s="354"/>
      <c r="F33" s="354"/>
      <c r="G33" s="354"/>
    </row>
    <row r="34" spans="1:7" x14ac:dyDescent="0.25">
      <c r="A34" s="106"/>
      <c r="C34" s="105"/>
      <c r="D34" s="104"/>
      <c r="E34" s="103"/>
      <c r="F34" s="102"/>
      <c r="G34" s="102"/>
    </row>
    <row r="35" spans="1:7" x14ac:dyDescent="0.25">
      <c r="A35" s="101" t="s">
        <v>85</v>
      </c>
      <c r="C35" s="100" t="s">
        <v>84</v>
      </c>
      <c r="D35" s="99"/>
      <c r="E35" s="98" t="s">
        <v>83</v>
      </c>
      <c r="F35" s="98"/>
      <c r="G35" s="98"/>
    </row>
  </sheetData>
  <mergeCells count="37">
    <mergeCell ref="G25:H25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D17:F17"/>
    <mergeCell ref="J17:K17"/>
    <mergeCell ref="D18:F18"/>
    <mergeCell ref="J18:K18"/>
    <mergeCell ref="A23:C23"/>
    <mergeCell ref="G23:J23"/>
    <mergeCell ref="G24:H24"/>
    <mergeCell ref="A7:D7"/>
    <mergeCell ref="F7:L7"/>
    <mergeCell ref="A8:D8"/>
    <mergeCell ref="F8:L8"/>
    <mergeCell ref="A9:D9"/>
    <mergeCell ref="F9:L9"/>
    <mergeCell ref="A3:L3"/>
    <mergeCell ref="A5:D5"/>
    <mergeCell ref="F5:L5"/>
    <mergeCell ref="A6:D6"/>
    <mergeCell ref="F6:L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77" zoomScaleNormal="77" workbookViewId="0"/>
  </sheetViews>
  <sheetFormatPr defaultColWidth="9.109375" defaultRowHeight="15.6" x14ac:dyDescent="0.3"/>
  <cols>
    <col min="1" max="1" width="9" style="74" customWidth="1"/>
    <col min="2" max="2" width="12.109375" style="74" customWidth="1"/>
    <col min="3" max="3" width="10.5546875" style="74" customWidth="1"/>
    <col min="4" max="4" width="11.109375" style="74" customWidth="1"/>
    <col min="5" max="5" width="9.33203125" style="74" customWidth="1"/>
    <col min="6" max="6" width="3.6640625" style="74" customWidth="1"/>
    <col min="7" max="7" width="14.5546875" style="74" customWidth="1"/>
    <col min="8" max="8" width="4.33203125" style="74" customWidth="1"/>
    <col min="9" max="9" width="14.5546875" style="74" customWidth="1"/>
    <col min="10" max="10" width="5.6640625" style="74" customWidth="1"/>
    <col min="11" max="11" width="15.44140625" style="74" customWidth="1"/>
    <col min="12" max="16" width="18.5546875" style="74" customWidth="1"/>
    <col min="17" max="16384" width="9.109375" style="74"/>
  </cols>
  <sheetData>
    <row r="1" spans="1:17" x14ac:dyDescent="0.3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M1" s="159" t="s">
        <v>88</v>
      </c>
      <c r="N1" s="159"/>
      <c r="O1" s="159"/>
      <c r="P1" s="159"/>
      <c r="Q1" s="198"/>
    </row>
    <row r="2" spans="1:17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M2" s="414" t="s">
        <v>87</v>
      </c>
      <c r="N2" s="414"/>
      <c r="O2" s="414"/>
      <c r="P2" s="414"/>
      <c r="Q2" s="198"/>
    </row>
    <row r="3" spans="1:17" x14ac:dyDescent="0.3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35"/>
      <c r="L3" s="133"/>
      <c r="M3" s="133"/>
      <c r="N3" s="133"/>
      <c r="O3" s="133"/>
      <c r="P3" s="133"/>
      <c r="Q3" s="198"/>
    </row>
    <row r="4" spans="1:17" x14ac:dyDescent="0.3">
      <c r="A4" s="159"/>
      <c r="B4" s="159"/>
      <c r="C4" s="159"/>
      <c r="D4" s="159"/>
      <c r="E4" s="2"/>
      <c r="F4" s="2"/>
      <c r="G4" s="159"/>
      <c r="H4" s="159"/>
      <c r="I4" s="159"/>
      <c r="J4" s="159"/>
      <c r="K4" s="35"/>
      <c r="L4" s="415" t="s">
        <v>86</v>
      </c>
      <c r="M4" s="203"/>
      <c r="N4" s="159"/>
      <c r="O4" s="416"/>
      <c r="P4" s="416"/>
      <c r="Q4" s="198"/>
    </row>
    <row r="5" spans="1:17" x14ac:dyDescent="0.3">
      <c r="A5" s="159"/>
      <c r="B5" s="159"/>
      <c r="C5" s="159"/>
      <c r="D5" s="159"/>
      <c r="E5" s="2"/>
      <c r="F5" s="2"/>
      <c r="G5" s="159"/>
      <c r="H5" s="159"/>
      <c r="I5" s="159"/>
      <c r="J5" s="159"/>
      <c r="K5" s="35"/>
      <c r="L5" s="415"/>
      <c r="M5" s="136" t="s">
        <v>85</v>
      </c>
      <c r="N5" s="136"/>
      <c r="O5" s="345" t="s">
        <v>84</v>
      </c>
      <c r="P5" s="345"/>
      <c r="Q5" s="198"/>
    </row>
    <row r="6" spans="1:17" x14ac:dyDescent="0.3">
      <c r="A6" s="159"/>
      <c r="B6" s="159"/>
      <c r="C6" s="159"/>
      <c r="D6" s="159"/>
      <c r="E6" s="2"/>
      <c r="F6" s="2"/>
      <c r="G6" s="159"/>
      <c r="H6" s="159"/>
      <c r="I6" s="159"/>
      <c r="J6" s="159"/>
      <c r="K6" s="159"/>
      <c r="L6" s="415"/>
      <c r="M6" s="203"/>
      <c r="N6" s="202"/>
      <c r="O6" s="159"/>
      <c r="P6" s="159"/>
      <c r="Q6" s="198"/>
    </row>
    <row r="7" spans="1:17" x14ac:dyDescent="0.3">
      <c r="A7" s="159"/>
      <c r="B7" s="159"/>
      <c r="C7" s="159"/>
      <c r="D7" s="159"/>
      <c r="E7" s="2"/>
      <c r="F7" s="2"/>
      <c r="G7" s="159"/>
      <c r="H7" s="159"/>
      <c r="I7" s="159"/>
      <c r="J7" s="159"/>
      <c r="K7" s="159"/>
      <c r="M7" s="136" t="s">
        <v>83</v>
      </c>
      <c r="N7" s="202"/>
      <c r="O7" s="159"/>
      <c r="P7" s="159"/>
      <c r="Q7" s="198"/>
    </row>
    <row r="8" spans="1:17" ht="6" customHeight="1" x14ac:dyDescent="0.3">
      <c r="A8" s="159"/>
      <c r="B8" s="159"/>
      <c r="C8" s="159"/>
      <c r="D8" s="159"/>
      <c r="E8" s="2"/>
      <c r="F8" s="2"/>
      <c r="G8" s="159"/>
      <c r="H8" s="159"/>
      <c r="I8" s="159"/>
      <c r="J8" s="159"/>
      <c r="K8" s="159"/>
      <c r="L8" s="155"/>
      <c r="M8" s="155"/>
      <c r="N8" s="155"/>
      <c r="O8" s="159"/>
      <c r="P8" s="159"/>
      <c r="Q8" s="198"/>
    </row>
    <row r="9" spans="1:17" x14ac:dyDescent="0.3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5"/>
      <c r="M9" s="155"/>
      <c r="N9" s="155"/>
      <c r="O9" s="159"/>
      <c r="P9" s="159"/>
      <c r="Q9" s="198"/>
    </row>
    <row r="10" spans="1:17" x14ac:dyDescent="0.3">
      <c r="A10" s="417" t="s">
        <v>242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198"/>
    </row>
    <row r="11" spans="1:17" ht="21" customHeight="1" x14ac:dyDescent="0.3">
      <c r="A11" s="413" t="s">
        <v>241</v>
      </c>
      <c r="B11" s="413"/>
      <c r="C11" s="413"/>
      <c r="D11" s="413"/>
      <c r="E11" s="413"/>
      <c r="F11" s="413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198"/>
    </row>
    <row r="12" spans="1:17" x14ac:dyDescent="0.3">
      <c r="A12" s="159"/>
      <c r="B12" s="159"/>
      <c r="C12" s="159"/>
      <c r="D12" s="159"/>
      <c r="E12" s="159"/>
      <c r="I12" s="201" t="s">
        <v>80</v>
      </c>
      <c r="J12" s="201"/>
      <c r="K12" s="200">
        <v>2018</v>
      </c>
      <c r="L12" s="30" t="s">
        <v>240</v>
      </c>
      <c r="M12" s="159"/>
      <c r="N12" s="159"/>
      <c r="O12" s="29"/>
      <c r="P12" s="199"/>
      <c r="Q12" s="198"/>
    </row>
    <row r="13" spans="1:17" x14ac:dyDescent="0.3">
      <c r="A13" s="179"/>
      <c r="B13" s="179"/>
      <c r="C13" s="179"/>
      <c r="D13" s="179"/>
      <c r="E13" s="179"/>
      <c r="F13" s="179"/>
      <c r="G13" s="159"/>
      <c r="H13" s="159"/>
      <c r="I13" s="179"/>
      <c r="J13" s="179"/>
      <c r="K13" s="159"/>
      <c r="L13" s="159"/>
      <c r="M13" s="159"/>
      <c r="N13" s="159"/>
      <c r="P13" s="134" t="s">
        <v>76</v>
      </c>
      <c r="Q13" s="176"/>
    </row>
    <row r="14" spans="1:17" ht="15.75" customHeight="1" x14ac:dyDescent="0.3">
      <c r="A14" s="179"/>
      <c r="B14" s="179"/>
      <c r="C14" s="179"/>
      <c r="D14" s="179"/>
      <c r="E14" s="179"/>
      <c r="F14" s="179"/>
      <c r="G14" s="194"/>
      <c r="H14" s="194"/>
      <c r="I14" s="194"/>
      <c r="J14" s="194"/>
      <c r="K14" s="194"/>
      <c r="L14" s="130"/>
      <c r="M14" s="130"/>
      <c r="N14" s="130"/>
      <c r="O14" s="159" t="s">
        <v>74</v>
      </c>
      <c r="P14" s="197" t="s">
        <v>239</v>
      </c>
      <c r="Q14" s="196"/>
    </row>
    <row r="15" spans="1:17" ht="15.75" customHeight="1" x14ac:dyDescent="0.3">
      <c r="A15" s="179"/>
      <c r="B15" s="179"/>
      <c r="C15" s="179"/>
      <c r="D15" s="179"/>
      <c r="E15" s="179"/>
      <c r="H15" s="195" t="s">
        <v>75</v>
      </c>
      <c r="I15" s="407"/>
      <c r="J15" s="407"/>
      <c r="K15" s="407"/>
      <c r="L15" s="194"/>
      <c r="N15" s="130"/>
      <c r="O15" s="19" t="s">
        <v>73</v>
      </c>
      <c r="P15" s="132"/>
      <c r="Q15" s="192"/>
    </row>
    <row r="16" spans="1:17" ht="15.75" customHeight="1" x14ac:dyDescent="0.3">
      <c r="A16" s="179"/>
      <c r="B16" s="179"/>
      <c r="C16" s="179"/>
      <c r="D16" s="179"/>
      <c r="E16" s="179"/>
      <c r="F16" s="179"/>
      <c r="G16" s="194"/>
      <c r="H16" s="194"/>
      <c r="I16" s="194"/>
      <c r="J16" s="194"/>
      <c r="K16" s="194"/>
      <c r="L16" s="130"/>
      <c r="M16" s="130"/>
      <c r="N16" s="130"/>
      <c r="O16" s="19"/>
      <c r="P16" s="193"/>
      <c r="Q16" s="192"/>
    </row>
    <row r="17" spans="1:17" ht="31.5" customHeight="1" x14ac:dyDescent="0.3">
      <c r="A17" s="402" t="s">
        <v>238</v>
      </c>
      <c r="B17" s="402"/>
      <c r="C17" s="402"/>
      <c r="D17" s="402"/>
      <c r="E17" s="402"/>
      <c r="F17" s="402"/>
      <c r="G17" s="408" t="s">
        <v>90</v>
      </c>
      <c r="H17" s="408"/>
      <c r="I17" s="408"/>
      <c r="J17" s="408"/>
      <c r="K17" s="408"/>
      <c r="L17" s="408"/>
      <c r="M17" s="408"/>
      <c r="N17" s="188"/>
      <c r="O17" s="409" t="s">
        <v>237</v>
      </c>
      <c r="P17" s="191"/>
      <c r="Q17" s="186"/>
    </row>
    <row r="18" spans="1:17" ht="15.75" customHeight="1" x14ac:dyDescent="0.3">
      <c r="A18" s="410" t="s">
        <v>236</v>
      </c>
      <c r="B18" s="410"/>
      <c r="C18" s="410"/>
      <c r="D18" s="410"/>
      <c r="E18" s="410"/>
      <c r="F18" s="410"/>
      <c r="G18" s="411"/>
      <c r="H18" s="411"/>
      <c r="I18" s="411"/>
      <c r="J18" s="188"/>
      <c r="K18" s="188"/>
      <c r="L18" s="190"/>
      <c r="M18" s="190"/>
      <c r="N18" s="190"/>
      <c r="O18" s="409"/>
      <c r="P18" s="189"/>
      <c r="Q18" s="186"/>
    </row>
    <row r="19" spans="1:17" x14ac:dyDescent="0.3">
      <c r="A19" s="410" t="s">
        <v>69</v>
      </c>
      <c r="B19" s="410"/>
      <c r="C19" s="410"/>
      <c r="D19" s="410"/>
      <c r="E19" s="410"/>
      <c r="F19" s="410"/>
      <c r="G19" s="412">
        <v>5503030988</v>
      </c>
      <c r="H19" s="412"/>
      <c r="I19" s="412"/>
      <c r="J19" s="188"/>
      <c r="K19" s="188"/>
      <c r="L19" s="188"/>
      <c r="M19" s="188"/>
      <c r="N19" s="188"/>
      <c r="O19" s="409"/>
      <c r="P19" s="189"/>
      <c r="Q19" s="186"/>
    </row>
    <row r="20" spans="1:17" x14ac:dyDescent="0.3">
      <c r="A20" s="410" t="s">
        <v>67</v>
      </c>
      <c r="B20" s="410"/>
      <c r="C20" s="410"/>
      <c r="D20" s="410"/>
      <c r="E20" s="410"/>
      <c r="F20" s="410"/>
      <c r="G20" s="412">
        <v>550301001</v>
      </c>
      <c r="H20" s="412"/>
      <c r="I20" s="412"/>
      <c r="J20" s="188"/>
      <c r="K20" s="188"/>
      <c r="L20" s="188"/>
      <c r="M20" s="188"/>
      <c r="N20" s="188"/>
      <c r="O20" s="409"/>
      <c r="P20" s="187"/>
      <c r="Q20" s="186"/>
    </row>
    <row r="21" spans="1:17" ht="22.5" customHeight="1" x14ac:dyDescent="0.3">
      <c r="A21" s="402" t="s">
        <v>235</v>
      </c>
      <c r="B21" s="402"/>
      <c r="C21" s="402"/>
      <c r="D21" s="402"/>
      <c r="E21" s="402"/>
      <c r="F21" s="402"/>
      <c r="G21" s="183"/>
      <c r="H21" s="183"/>
      <c r="I21" s="183"/>
      <c r="J21" s="183"/>
      <c r="K21" s="183"/>
      <c r="L21" s="183"/>
      <c r="M21" s="183"/>
      <c r="N21" s="183"/>
      <c r="O21" s="25" t="s">
        <v>70</v>
      </c>
      <c r="P21" s="131">
        <v>52701000</v>
      </c>
      <c r="Q21" s="176"/>
    </row>
    <row r="22" spans="1:17" ht="18.75" customHeight="1" x14ac:dyDescent="0.3">
      <c r="A22" s="403" t="s">
        <v>234</v>
      </c>
      <c r="B22" s="403"/>
      <c r="C22" s="403"/>
      <c r="D22" s="403"/>
      <c r="E22" s="403"/>
      <c r="F22" s="403"/>
      <c r="G22" s="403"/>
      <c r="H22" s="403"/>
      <c r="I22" s="403"/>
      <c r="J22" s="183"/>
      <c r="K22" s="185"/>
      <c r="L22" s="185"/>
      <c r="M22" s="185"/>
      <c r="N22" s="185"/>
      <c r="O22" s="184" t="s">
        <v>68</v>
      </c>
      <c r="P22" s="131">
        <v>922</v>
      </c>
      <c r="Q22" s="176"/>
    </row>
    <row r="23" spans="1:17" ht="19.5" customHeight="1" x14ac:dyDescent="0.3">
      <c r="A23" s="403" t="s">
        <v>233</v>
      </c>
      <c r="B23" s="403"/>
      <c r="C23" s="403"/>
      <c r="D23" s="403"/>
      <c r="E23" s="403"/>
      <c r="F23" s="403"/>
      <c r="G23" s="403"/>
      <c r="H23" s="403"/>
      <c r="I23" s="403"/>
      <c r="J23" s="183"/>
      <c r="K23" s="182"/>
      <c r="L23" s="182"/>
      <c r="M23" s="182"/>
      <c r="N23" s="182"/>
      <c r="O23" s="25" t="s">
        <v>71</v>
      </c>
      <c r="P23" s="131"/>
      <c r="Q23" s="176"/>
    </row>
    <row r="24" spans="1:17" ht="23.25" customHeight="1" x14ac:dyDescent="0.3">
      <c r="A24" s="402" t="s">
        <v>58</v>
      </c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179"/>
      <c r="M24" s="179"/>
      <c r="N24" s="179"/>
      <c r="O24" s="25" t="s">
        <v>62</v>
      </c>
      <c r="P24" s="131">
        <v>383</v>
      </c>
      <c r="Q24" s="176"/>
    </row>
    <row r="25" spans="1:17" ht="18.75" customHeight="1" x14ac:dyDescent="0.3">
      <c r="A25" s="181"/>
      <c r="B25" s="404"/>
      <c r="C25" s="404"/>
      <c r="D25" s="404"/>
      <c r="E25" s="404"/>
      <c r="F25" s="404"/>
      <c r="G25" s="181"/>
      <c r="H25" s="181"/>
      <c r="I25" s="181"/>
      <c r="J25" s="181"/>
      <c r="K25" s="181"/>
      <c r="L25" s="179"/>
      <c r="M25" s="179"/>
      <c r="N25" s="179"/>
      <c r="O25" s="25" t="s">
        <v>59</v>
      </c>
      <c r="P25" s="131"/>
      <c r="Q25" s="176"/>
    </row>
    <row r="26" spans="1:17" ht="12.75" customHeight="1" x14ac:dyDescent="0.3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79"/>
      <c r="M26" s="179"/>
      <c r="N26" s="179"/>
      <c r="O26" s="19"/>
      <c r="P26" s="133"/>
      <c r="Q26" s="176"/>
    </row>
    <row r="27" spans="1:17" ht="12.75" customHeight="1" x14ac:dyDescent="0.3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79"/>
      <c r="M27" s="179"/>
      <c r="N27" s="179"/>
      <c r="O27" s="19"/>
      <c r="P27" s="133"/>
      <c r="Q27" s="176"/>
    </row>
    <row r="28" spans="1:17" x14ac:dyDescent="0.3">
      <c r="A28" s="181"/>
      <c r="B28" s="181"/>
      <c r="C28" s="181"/>
      <c r="D28" s="181"/>
      <c r="E28" s="181"/>
      <c r="F28" s="181"/>
      <c r="I28" s="181"/>
      <c r="J28" s="181"/>
      <c r="L28" s="179"/>
      <c r="M28" s="180" t="s">
        <v>98</v>
      </c>
      <c r="N28" s="179"/>
      <c r="O28" s="405">
        <v>264.64999999999998</v>
      </c>
      <c r="P28" s="406"/>
      <c r="Q28" s="176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44" t="s">
        <v>232</v>
      </c>
      <c r="B30" s="320"/>
      <c r="C30" s="320"/>
      <c r="D30" s="320"/>
      <c r="E30" s="320"/>
      <c r="F30" s="245"/>
      <c r="G30" s="244" t="s">
        <v>231</v>
      </c>
      <c r="H30" s="244" t="s">
        <v>230</v>
      </c>
      <c r="I30" s="245"/>
      <c r="J30" s="244" t="s">
        <v>229</v>
      </c>
      <c r="K30" s="320"/>
      <c r="L30" s="245"/>
      <c r="M30" s="244" t="s">
        <v>228</v>
      </c>
      <c r="N30" s="245"/>
      <c r="O30" s="244" t="s">
        <v>227</v>
      </c>
      <c r="P30" s="245"/>
      <c r="Q30" s="178"/>
    </row>
    <row r="31" spans="1:17" ht="23.25" customHeight="1" x14ac:dyDescent="0.3">
      <c r="A31" s="395"/>
      <c r="B31" s="243"/>
      <c r="C31" s="243"/>
      <c r="D31" s="243"/>
      <c r="E31" s="243"/>
      <c r="F31" s="396"/>
      <c r="G31" s="395"/>
      <c r="H31" s="395"/>
      <c r="I31" s="396"/>
      <c r="J31" s="321"/>
      <c r="K31" s="322"/>
      <c r="L31" s="323"/>
      <c r="M31" s="321"/>
      <c r="N31" s="323"/>
      <c r="O31" s="321"/>
      <c r="P31" s="323"/>
      <c r="Q31" s="178"/>
    </row>
    <row r="32" spans="1:17" ht="51" customHeight="1" x14ac:dyDescent="0.3">
      <c r="A32" s="321"/>
      <c r="B32" s="322"/>
      <c r="C32" s="322"/>
      <c r="D32" s="322"/>
      <c r="E32" s="322"/>
      <c r="F32" s="323"/>
      <c r="G32" s="321"/>
      <c r="H32" s="321"/>
      <c r="I32" s="323"/>
      <c r="J32" s="216" t="s">
        <v>226</v>
      </c>
      <c r="K32" s="217"/>
      <c r="L32" s="131" t="s">
        <v>2</v>
      </c>
      <c r="M32" s="131" t="s">
        <v>226</v>
      </c>
      <c r="N32" s="131" t="s">
        <v>2</v>
      </c>
      <c r="O32" s="131" t="s">
        <v>225</v>
      </c>
      <c r="P32" s="131" t="s">
        <v>224</v>
      </c>
      <c r="Q32" s="176"/>
    </row>
    <row r="33" spans="1:17" ht="15.75" customHeight="1" x14ac:dyDescent="0.3">
      <c r="A33" s="397">
        <v>1</v>
      </c>
      <c r="B33" s="398"/>
      <c r="C33" s="398"/>
      <c r="D33" s="398"/>
      <c r="E33" s="398"/>
      <c r="F33" s="399"/>
      <c r="G33" s="177">
        <v>2</v>
      </c>
      <c r="H33" s="400">
        <v>3</v>
      </c>
      <c r="I33" s="401"/>
      <c r="J33" s="216">
        <v>4</v>
      </c>
      <c r="K33" s="217"/>
      <c r="L33" s="131">
        <v>5</v>
      </c>
      <c r="M33" s="131">
        <v>6</v>
      </c>
      <c r="N33" s="131">
        <v>7</v>
      </c>
      <c r="O33" s="131">
        <v>8</v>
      </c>
      <c r="P33" s="131">
        <v>9</v>
      </c>
      <c r="Q33" s="176"/>
    </row>
    <row r="34" spans="1:17" ht="47.25" customHeight="1" x14ac:dyDescent="0.3">
      <c r="A34" s="359" t="s">
        <v>244</v>
      </c>
      <c r="B34" s="360"/>
      <c r="C34" s="360"/>
      <c r="D34" s="360"/>
      <c r="E34" s="360"/>
      <c r="F34" s="361"/>
      <c r="G34" s="175">
        <v>0</v>
      </c>
      <c r="H34" s="362"/>
      <c r="I34" s="363"/>
      <c r="J34" s="232" t="s">
        <v>243</v>
      </c>
      <c r="K34" s="233"/>
      <c r="L34" s="170"/>
      <c r="M34" s="174"/>
      <c r="N34" s="170"/>
      <c r="O34" s="170">
        <v>76050</v>
      </c>
      <c r="P34" s="173">
        <f>L34+O34</f>
        <v>76050</v>
      </c>
      <c r="Q34" s="2"/>
    </row>
    <row r="35" spans="1:17" ht="63" customHeight="1" x14ac:dyDescent="0.3">
      <c r="A35" s="359" t="s">
        <v>246</v>
      </c>
      <c r="B35" s="360"/>
      <c r="C35" s="360"/>
      <c r="D35" s="360"/>
      <c r="E35" s="360"/>
      <c r="F35" s="361"/>
      <c r="G35" s="175">
        <v>0</v>
      </c>
      <c r="H35" s="362"/>
      <c r="I35" s="363"/>
      <c r="J35" s="232" t="s">
        <v>245</v>
      </c>
      <c r="K35" s="233"/>
      <c r="L35" s="170">
        <v>264.64999999999998</v>
      </c>
      <c r="M35" s="174"/>
      <c r="N35" s="170"/>
      <c r="O35" s="170"/>
      <c r="P35" s="173">
        <f>L35+O35</f>
        <v>264.64999999999998</v>
      </c>
      <c r="Q35" s="2"/>
    </row>
    <row r="36" spans="1:17" ht="63" customHeight="1" x14ac:dyDescent="0.3">
      <c r="A36" s="359" t="s">
        <v>246</v>
      </c>
      <c r="B36" s="360"/>
      <c r="C36" s="360"/>
      <c r="D36" s="360"/>
      <c r="E36" s="360"/>
      <c r="F36" s="361"/>
      <c r="G36" s="175">
        <v>0</v>
      </c>
      <c r="H36" s="362"/>
      <c r="I36" s="363"/>
      <c r="J36" s="232" t="s">
        <v>247</v>
      </c>
      <c r="K36" s="233"/>
      <c r="L36" s="170"/>
      <c r="M36" s="174"/>
      <c r="N36" s="170"/>
      <c r="O36" s="170">
        <v>100000</v>
      </c>
      <c r="P36" s="173">
        <f>L36+O36</f>
        <v>100000</v>
      </c>
      <c r="Q36" s="2"/>
    </row>
    <row r="37" spans="1:17" ht="47.25" customHeight="1" x14ac:dyDescent="0.3">
      <c r="A37" s="359" t="s">
        <v>244</v>
      </c>
      <c r="B37" s="360"/>
      <c r="C37" s="360"/>
      <c r="D37" s="360"/>
      <c r="E37" s="360"/>
      <c r="F37" s="361"/>
      <c r="G37" s="175">
        <v>0</v>
      </c>
      <c r="H37" s="362"/>
      <c r="I37" s="363"/>
      <c r="J37" s="232" t="s">
        <v>248</v>
      </c>
      <c r="K37" s="233"/>
      <c r="L37" s="170"/>
      <c r="M37" s="174"/>
      <c r="N37" s="170"/>
      <c r="O37" s="170">
        <v>76050</v>
      </c>
      <c r="P37" s="173">
        <f>L37+O37</f>
        <v>76050</v>
      </c>
      <c r="Q37" s="2"/>
    </row>
    <row r="38" spans="1:17" ht="31.5" customHeight="1" x14ac:dyDescent="0.3">
      <c r="A38" s="359" t="s">
        <v>250</v>
      </c>
      <c r="B38" s="360"/>
      <c r="C38" s="360"/>
      <c r="D38" s="360"/>
      <c r="E38" s="360"/>
      <c r="F38" s="361"/>
      <c r="G38" s="175">
        <v>0</v>
      </c>
      <c r="H38" s="362"/>
      <c r="I38" s="363"/>
      <c r="J38" s="232" t="s">
        <v>249</v>
      </c>
      <c r="K38" s="233"/>
      <c r="L38" s="170"/>
      <c r="M38" s="174"/>
      <c r="N38" s="170"/>
      <c r="O38" s="170">
        <v>357328.78</v>
      </c>
      <c r="P38" s="173">
        <f>L38+O38</f>
        <v>357328.78</v>
      </c>
      <c r="Q38" s="2"/>
    </row>
    <row r="39" spans="1:17" ht="17.25" hidden="1" customHeight="1" x14ac:dyDescent="0.3">
      <c r="A39" s="390"/>
      <c r="B39" s="391"/>
      <c r="C39" s="391"/>
      <c r="D39" s="391"/>
      <c r="E39" s="391"/>
      <c r="F39" s="392"/>
      <c r="G39" s="172">
        <v>0</v>
      </c>
      <c r="H39" s="393"/>
      <c r="I39" s="394"/>
      <c r="J39" s="216"/>
      <c r="K39" s="217"/>
      <c r="L39" s="170"/>
      <c r="M39" s="171"/>
      <c r="N39" s="170"/>
      <c r="O39" s="170"/>
      <c r="P39" s="170"/>
      <c r="Q39" s="2"/>
    </row>
    <row r="40" spans="1:17" x14ac:dyDescent="0.3">
      <c r="A40" s="382" t="s">
        <v>223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168">
        <f>SUM(L34:L39)</f>
        <v>264.64999999999998</v>
      </c>
      <c r="M40" s="169" t="s">
        <v>96</v>
      </c>
      <c r="N40" s="168">
        <f>SUM(N34:N39)</f>
        <v>0</v>
      </c>
      <c r="O40" s="168">
        <f>SUM(O34:O39)</f>
        <v>609428.78</v>
      </c>
      <c r="P40" s="168">
        <f>SUM(P34:P39)</f>
        <v>609693.43000000005</v>
      </c>
      <c r="Q40" s="2"/>
    </row>
    <row r="41" spans="1:17" x14ac:dyDescent="0.3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61"/>
      <c r="P41" s="161"/>
      <c r="Q41" s="2"/>
    </row>
    <row r="42" spans="1:17" x14ac:dyDescent="0.3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61" t="s">
        <v>222</v>
      </c>
      <c r="P42" s="167"/>
      <c r="Q42" s="2"/>
    </row>
    <row r="43" spans="1:17" x14ac:dyDescent="0.3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2" t="s">
        <v>221</v>
      </c>
      <c r="P43" s="167"/>
      <c r="Q43" s="2"/>
    </row>
    <row r="44" spans="1:17" x14ac:dyDescent="0.3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2"/>
      <c r="P44" s="2"/>
    </row>
    <row r="45" spans="1:17" x14ac:dyDescent="0.3">
      <c r="A45" s="2"/>
      <c r="B45" s="157" t="s">
        <v>204</v>
      </c>
      <c r="C45" s="163"/>
      <c r="D45" s="163"/>
      <c r="E45" s="151"/>
      <c r="F45" s="133"/>
      <c r="G45" s="383"/>
      <c r="H45" s="383"/>
      <c r="I45" s="383"/>
      <c r="J45" s="158"/>
      <c r="K45" s="384" t="s">
        <v>220</v>
      </c>
      <c r="L45" s="385"/>
      <c r="M45" s="385"/>
      <c r="N45" s="385"/>
      <c r="O45" s="385"/>
      <c r="P45" s="386"/>
    </row>
    <row r="46" spans="1:17" x14ac:dyDescent="0.3">
      <c r="A46" s="157" t="s">
        <v>86</v>
      </c>
      <c r="B46" s="166"/>
      <c r="C46" s="166"/>
      <c r="D46" s="166"/>
      <c r="E46" s="148" t="s">
        <v>85</v>
      </c>
      <c r="F46" s="136"/>
      <c r="G46" s="364" t="s">
        <v>84</v>
      </c>
      <c r="H46" s="364"/>
      <c r="I46" s="364"/>
      <c r="J46" s="155"/>
      <c r="K46" s="387"/>
      <c r="L46" s="388"/>
      <c r="M46" s="388"/>
      <c r="N46" s="388"/>
      <c r="O46" s="388"/>
      <c r="P46" s="389"/>
    </row>
    <row r="47" spans="1:17" x14ac:dyDescent="0.3">
      <c r="A47" s="157"/>
      <c r="B47" s="166"/>
      <c r="C47" s="166"/>
      <c r="D47" s="166"/>
      <c r="E47" s="166"/>
      <c r="F47" s="155"/>
      <c r="G47" s="155"/>
      <c r="H47" s="155"/>
      <c r="I47" s="155"/>
      <c r="J47" s="155"/>
      <c r="K47" s="387"/>
      <c r="L47" s="388"/>
      <c r="M47" s="388"/>
      <c r="N47" s="388"/>
      <c r="O47" s="388"/>
      <c r="P47" s="389"/>
    </row>
    <row r="48" spans="1:17" ht="12.75" customHeight="1" x14ac:dyDescent="0.3">
      <c r="A48" s="2"/>
      <c r="B48" s="157" t="s">
        <v>203</v>
      </c>
      <c r="C48" s="163"/>
      <c r="D48" s="163"/>
      <c r="E48" s="163"/>
      <c r="F48" s="133"/>
      <c r="G48" s="383" t="s">
        <v>212</v>
      </c>
      <c r="H48" s="383"/>
      <c r="I48" s="383"/>
      <c r="J48" s="158"/>
      <c r="K48" s="381" t="s">
        <v>219</v>
      </c>
      <c r="L48" s="165"/>
      <c r="M48" s="165"/>
      <c r="N48" s="165"/>
      <c r="O48" s="165"/>
      <c r="P48" s="164"/>
    </row>
    <row r="49" spans="1:17" x14ac:dyDescent="0.3">
      <c r="A49" s="157"/>
      <c r="B49" s="142"/>
      <c r="C49" s="142"/>
      <c r="D49" s="142"/>
      <c r="E49" s="148" t="s">
        <v>85</v>
      </c>
      <c r="F49" s="136"/>
      <c r="G49" s="364" t="s">
        <v>84</v>
      </c>
      <c r="H49" s="364"/>
      <c r="I49" s="364"/>
      <c r="J49" s="155"/>
      <c r="K49" s="381"/>
      <c r="L49" s="151"/>
      <c r="M49" s="151"/>
      <c r="N49" s="372"/>
      <c r="O49" s="372"/>
      <c r="P49" s="151"/>
    </row>
    <row r="50" spans="1:17" x14ac:dyDescent="0.3">
      <c r="A50" s="157"/>
      <c r="B50" s="142"/>
      <c r="C50" s="142"/>
      <c r="D50" s="142"/>
      <c r="E50" s="155"/>
      <c r="F50" s="155"/>
      <c r="G50" s="155"/>
      <c r="H50" s="155"/>
      <c r="I50" s="155"/>
      <c r="J50" s="155"/>
      <c r="K50" s="381"/>
      <c r="L50" s="135" t="s">
        <v>201</v>
      </c>
      <c r="M50" s="135" t="s">
        <v>85</v>
      </c>
      <c r="N50" s="345" t="s">
        <v>84</v>
      </c>
      <c r="O50" s="345"/>
      <c r="P50" s="135" t="s">
        <v>215</v>
      </c>
      <c r="Q50" s="124"/>
    </row>
    <row r="51" spans="1:17" x14ac:dyDescent="0.3">
      <c r="A51" s="157"/>
      <c r="B51" s="142"/>
      <c r="C51" s="142"/>
      <c r="D51" s="142"/>
      <c r="E51" s="155"/>
      <c r="F51" s="155"/>
      <c r="G51" s="155"/>
      <c r="H51" s="155"/>
      <c r="I51" s="155"/>
      <c r="J51" s="155"/>
      <c r="K51" s="375" t="s">
        <v>218</v>
      </c>
      <c r="L51" s="376"/>
      <c r="M51" s="376"/>
      <c r="N51" s="376"/>
      <c r="O51" s="376"/>
      <c r="P51" s="377"/>
    </row>
    <row r="52" spans="1:17" ht="7.5" customHeight="1" x14ac:dyDescent="0.3">
      <c r="A52" s="2"/>
      <c r="B52" s="2"/>
      <c r="C52" s="163"/>
      <c r="D52" s="163"/>
      <c r="E52" s="163"/>
      <c r="F52" s="162"/>
      <c r="G52" s="2"/>
      <c r="H52" s="2"/>
      <c r="I52" s="2"/>
      <c r="J52" s="2"/>
      <c r="K52" s="378"/>
      <c r="L52" s="379"/>
      <c r="M52" s="379"/>
      <c r="N52" s="379"/>
      <c r="O52" s="379"/>
      <c r="P52" s="380"/>
    </row>
    <row r="53" spans="1:17" x14ac:dyDescent="0.3">
      <c r="A53" s="142"/>
      <c r="B53" s="157" t="s">
        <v>217</v>
      </c>
      <c r="C53" s="142"/>
      <c r="D53" s="142"/>
      <c r="E53" s="142"/>
      <c r="F53" s="161"/>
      <c r="G53" s="2"/>
      <c r="H53" s="2"/>
      <c r="I53" s="2"/>
      <c r="J53" s="2"/>
      <c r="K53" s="2"/>
      <c r="L53" s="2"/>
      <c r="M53" s="2"/>
      <c r="N53" s="2"/>
      <c r="O53" s="142"/>
      <c r="P53" s="2"/>
    </row>
    <row r="54" spans="1:17" x14ac:dyDescent="0.3">
      <c r="A54" s="142"/>
      <c r="B54" s="157" t="s">
        <v>216</v>
      </c>
      <c r="C54" s="142"/>
      <c r="D54" s="372"/>
      <c r="E54" s="372"/>
      <c r="F54" s="161"/>
      <c r="G54" s="160"/>
      <c r="H54" s="159"/>
      <c r="I54" s="372"/>
      <c r="J54" s="372"/>
      <c r="K54" s="373"/>
      <c r="L54" s="373"/>
      <c r="M54" s="158"/>
      <c r="N54" s="158"/>
      <c r="O54" s="152"/>
      <c r="P54" s="2"/>
    </row>
    <row r="55" spans="1:17" x14ac:dyDescent="0.3">
      <c r="A55" s="142"/>
      <c r="B55" s="157"/>
      <c r="C55" s="142"/>
      <c r="D55" s="374" t="s">
        <v>201</v>
      </c>
      <c r="E55" s="374"/>
      <c r="F55" s="156"/>
      <c r="G55" s="136" t="s">
        <v>85</v>
      </c>
      <c r="H55" s="136"/>
      <c r="I55" s="345" t="s">
        <v>84</v>
      </c>
      <c r="J55" s="345"/>
      <c r="K55" s="345"/>
      <c r="L55" s="345"/>
      <c r="M55" s="155"/>
      <c r="N55" s="155"/>
      <c r="O55" s="2"/>
      <c r="P55" s="2"/>
    </row>
    <row r="56" spans="1:17" x14ac:dyDescent="0.3">
      <c r="A56" s="142"/>
      <c r="B56" s="367"/>
      <c r="C56" s="367"/>
      <c r="D56" s="154"/>
      <c r="E56" s="154"/>
      <c r="F56" s="142"/>
      <c r="G56" s="142"/>
      <c r="H56" s="142"/>
      <c r="I56" s="372"/>
      <c r="J56" s="372"/>
      <c r="K56" s="142"/>
      <c r="L56" s="142"/>
      <c r="M56" s="142"/>
      <c r="N56" s="142"/>
      <c r="O56" s="2"/>
      <c r="P56" s="142"/>
    </row>
    <row r="57" spans="1:17" x14ac:dyDescent="0.3">
      <c r="A57" s="142"/>
      <c r="B57" s="371" t="s">
        <v>83</v>
      </c>
      <c r="C57" s="371"/>
      <c r="D57" s="104"/>
      <c r="E57" s="104"/>
      <c r="F57" s="107"/>
      <c r="G57" s="107"/>
      <c r="H57" s="107"/>
      <c r="I57" s="345" t="s">
        <v>215</v>
      </c>
      <c r="J57" s="345"/>
      <c r="K57" s="107"/>
      <c r="L57" s="142"/>
      <c r="M57" s="142"/>
      <c r="N57" s="142"/>
      <c r="O57" s="2"/>
      <c r="P57" s="142"/>
    </row>
    <row r="58" spans="1:17" x14ac:dyDescent="0.3">
      <c r="A58" s="142"/>
      <c r="B58" s="153"/>
      <c r="C58" s="153"/>
      <c r="D58" s="153"/>
      <c r="E58" s="153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</row>
    <row r="59" spans="1:17" ht="18.75" customHeight="1" x14ac:dyDescent="0.3">
      <c r="A59" s="142" t="s">
        <v>200</v>
      </c>
      <c r="B59" s="142"/>
      <c r="C59" s="142"/>
      <c r="D59" s="142"/>
      <c r="E59" s="2"/>
      <c r="F59" s="2"/>
      <c r="G59" s="142"/>
      <c r="H59" s="142"/>
      <c r="I59" s="142"/>
      <c r="J59" s="142"/>
      <c r="K59" s="152"/>
      <c r="L59" s="152"/>
      <c r="M59" s="152"/>
      <c r="N59" s="152"/>
      <c r="O59" s="152"/>
      <c r="P59" s="152"/>
    </row>
    <row r="60" spans="1:17" ht="29.25" customHeight="1" x14ac:dyDescent="0.3">
      <c r="A60" s="357" t="s">
        <v>199</v>
      </c>
      <c r="B60" s="357"/>
      <c r="C60" s="357"/>
      <c r="D60" s="357"/>
      <c r="E60" s="357"/>
      <c r="F60" s="357"/>
      <c r="G60" s="357"/>
      <c r="H60" s="145"/>
      <c r="I60" s="142"/>
      <c r="J60" s="142"/>
      <c r="K60" s="142"/>
      <c r="L60" s="346" t="s">
        <v>214</v>
      </c>
      <c r="M60" s="346"/>
      <c r="N60" s="346"/>
      <c r="O60" s="346"/>
      <c r="P60" s="145"/>
      <c r="Q60" s="145"/>
    </row>
    <row r="61" spans="1:17" ht="18.75" customHeight="1" x14ac:dyDescent="0.3">
      <c r="A61" s="369"/>
      <c r="B61" s="369"/>
      <c r="C61" s="141"/>
      <c r="D61" s="141"/>
      <c r="E61" s="150" t="s">
        <v>197</v>
      </c>
      <c r="F61" s="150"/>
      <c r="H61" s="367"/>
      <c r="I61" s="367"/>
      <c r="J61" s="2"/>
      <c r="K61" s="2"/>
      <c r="L61" s="151"/>
      <c r="M61" s="133"/>
      <c r="N61" s="150" t="s">
        <v>193</v>
      </c>
      <c r="P61" s="150"/>
      <c r="Q61" s="139"/>
    </row>
    <row r="62" spans="1:17" ht="18.75" customHeight="1" x14ac:dyDescent="0.3">
      <c r="A62" s="364" t="s">
        <v>85</v>
      </c>
      <c r="B62" s="364"/>
      <c r="C62" s="136"/>
      <c r="D62" s="136"/>
      <c r="E62" s="147" t="s">
        <v>84</v>
      </c>
      <c r="F62" s="147"/>
      <c r="G62" s="84"/>
      <c r="H62" s="356" t="s">
        <v>83</v>
      </c>
      <c r="I62" s="356"/>
      <c r="J62" s="149"/>
      <c r="K62" s="149"/>
      <c r="L62" s="148" t="s">
        <v>85</v>
      </c>
      <c r="M62" s="124"/>
      <c r="N62" s="147" t="s">
        <v>84</v>
      </c>
      <c r="O62" s="84"/>
      <c r="P62" s="138" t="s">
        <v>83</v>
      </c>
      <c r="Q62" s="146"/>
    </row>
    <row r="63" spans="1:17" ht="18.75" customHeight="1" x14ac:dyDescent="0.3">
      <c r="A63" s="365" t="s">
        <v>192</v>
      </c>
      <c r="B63" s="365"/>
      <c r="C63" s="365"/>
      <c r="D63" s="365"/>
      <c r="E63" s="365"/>
      <c r="F63" s="365"/>
      <c r="G63" s="365"/>
      <c r="H63" s="145"/>
      <c r="I63" s="142"/>
      <c r="J63" s="142"/>
      <c r="K63" s="142"/>
      <c r="L63" s="142"/>
      <c r="M63" s="142"/>
      <c r="N63" s="142"/>
    </row>
    <row r="64" spans="1:17" ht="18.75" customHeight="1" x14ac:dyDescent="0.3">
      <c r="A64" s="366"/>
      <c r="B64" s="366"/>
      <c r="C64" s="366"/>
      <c r="D64" s="366"/>
      <c r="E64" s="366"/>
      <c r="F64" s="366"/>
      <c r="G64" s="366"/>
      <c r="H64" s="144"/>
      <c r="I64" s="142"/>
      <c r="J64" s="142"/>
      <c r="K64" s="142"/>
      <c r="L64" s="142"/>
      <c r="M64" s="142"/>
      <c r="N64" s="142"/>
    </row>
    <row r="65" spans="1:14" ht="31.5" customHeight="1" x14ac:dyDescent="0.3">
      <c r="A65" s="368" t="s">
        <v>213</v>
      </c>
      <c r="B65" s="368"/>
      <c r="C65" s="368"/>
      <c r="D65" s="368"/>
      <c r="E65" s="368"/>
      <c r="F65" s="368"/>
      <c r="G65" s="368"/>
      <c r="H65" s="143"/>
      <c r="I65" s="142"/>
      <c r="J65" s="142"/>
      <c r="K65" s="142"/>
      <c r="L65" s="142"/>
      <c r="M65" s="142"/>
      <c r="N65" s="142"/>
    </row>
    <row r="66" spans="1:14" ht="18.75" customHeight="1" x14ac:dyDescent="0.3">
      <c r="A66" s="369"/>
      <c r="B66" s="369"/>
      <c r="C66" s="141"/>
      <c r="D66" s="370"/>
      <c r="E66" s="370"/>
      <c r="F66" s="141"/>
      <c r="G66" s="140"/>
      <c r="H66" s="139"/>
      <c r="I66" s="2"/>
      <c r="J66" s="2"/>
      <c r="K66" s="2"/>
      <c r="L66" s="2"/>
      <c r="M66" s="2"/>
      <c r="N66" s="2"/>
    </row>
    <row r="67" spans="1:14" ht="18.75" customHeight="1" x14ac:dyDescent="0.3">
      <c r="A67" s="364" t="s">
        <v>85</v>
      </c>
      <c r="B67" s="364"/>
      <c r="C67" s="136"/>
      <c r="D67" s="345" t="s">
        <v>84</v>
      </c>
      <c r="E67" s="345"/>
      <c r="F67" s="124"/>
      <c r="G67" s="138" t="s">
        <v>83</v>
      </c>
      <c r="H67" s="137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mergeCells count="84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A30:F32"/>
    <mergeCell ref="G30:G32"/>
    <mergeCell ref="H30:I32"/>
    <mergeCell ref="J30:L31"/>
    <mergeCell ref="M30:N31"/>
    <mergeCell ref="A33:F33"/>
    <mergeCell ref="H33:I33"/>
    <mergeCell ref="J33:K33"/>
    <mergeCell ref="A39:F39"/>
    <mergeCell ref="H39:I39"/>
    <mergeCell ref="J39:K39"/>
    <mergeCell ref="J36:K36"/>
    <mergeCell ref="A37:F37"/>
    <mergeCell ref="H37:I37"/>
    <mergeCell ref="J37:K37"/>
    <mergeCell ref="N50:O50"/>
    <mergeCell ref="A40:K40"/>
    <mergeCell ref="G45:I45"/>
    <mergeCell ref="K45:P47"/>
    <mergeCell ref="G46:I46"/>
    <mergeCell ref="G48:I48"/>
    <mergeCell ref="G49:I49"/>
    <mergeCell ref="A36:F36"/>
    <mergeCell ref="H36:I36"/>
    <mergeCell ref="A63:G63"/>
    <mergeCell ref="A64:G64"/>
    <mergeCell ref="B56:C56"/>
    <mergeCell ref="B57:C57"/>
    <mergeCell ref="I57:J57"/>
    <mergeCell ref="A60:G60"/>
    <mergeCell ref="H61:I61"/>
    <mergeCell ref="A61:B61"/>
    <mergeCell ref="A62:B62"/>
    <mergeCell ref="H62:I62"/>
    <mergeCell ref="D54:E54"/>
    <mergeCell ref="I54:J54"/>
    <mergeCell ref="D55:E55"/>
    <mergeCell ref="I55:J55"/>
    <mergeCell ref="A34:F34"/>
    <mergeCell ref="H34:I34"/>
    <mergeCell ref="J34:K34"/>
    <mergeCell ref="A35:F35"/>
    <mergeCell ref="H35:I35"/>
    <mergeCell ref="J35:K35"/>
    <mergeCell ref="A38:F38"/>
    <mergeCell ref="H38:I38"/>
    <mergeCell ref="J38:K38"/>
    <mergeCell ref="A67:B67"/>
    <mergeCell ref="D67:E67"/>
    <mergeCell ref="A65:G65"/>
    <mergeCell ref="A66:B66"/>
    <mergeCell ref="D66:E66"/>
    <mergeCell ref="K54:L54"/>
    <mergeCell ref="K55:L55"/>
    <mergeCell ref="I56:J56"/>
    <mergeCell ref="L60:O60"/>
    <mergeCell ref="K51:P51"/>
    <mergeCell ref="K52:P52"/>
    <mergeCell ref="K48:K50"/>
    <mergeCell ref="N49:O4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2018</vt:lpstr>
      <vt:lpstr>2 ПФХД 2019</vt:lpstr>
      <vt:lpstr>2 ПФХД 2020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2018'!Print_Titles</vt:lpstr>
      <vt:lpstr>'2 ПФХД 2019'!Print_Titles</vt:lpstr>
      <vt:lpstr>'2 ПФХД 2020'!Print_Titles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2019-10-10T10:56:36Z</dcterms:modified>
</cp:coreProperties>
</file>